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VIKAS\Desktop\1. QUOTATIONS - 02.08.2026\N P P\1. PROJECTS\"/>
    </mc:Choice>
  </mc:AlternateContent>
  <xr:revisionPtr revIDLastSave="0" documentId="13_ncr:1_{362042AF-0844-46A9-9C43-9F86A6E69B1B}" xr6:coauthVersionLast="47" xr6:coauthVersionMax="47" xr10:uidLastSave="{00000000-0000-0000-0000-000000000000}"/>
  <bookViews>
    <workbookView xWindow="-120" yWindow="-120" windowWidth="29040" windowHeight="15720" xr2:uid="{00000000-000D-0000-FFFF-FFFF00000000}"/>
  </bookViews>
  <sheets>
    <sheet name="PROFORMA INVOICE" sheetId="1" r:id="rId1"/>
  </sheets>
  <definedNames>
    <definedName name="_xlnm.Print_Area" localSheetId="0">'PROFORMA INVOICE'!$A$1:$J$160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8" i="1" l="1"/>
  <c r="H97" i="1" l="1"/>
  <c r="J97" i="1" s="1"/>
  <c r="H96" i="1"/>
  <c r="J96" i="1" s="1"/>
  <c r="H19" i="1"/>
  <c r="J19" i="1" s="1"/>
  <c r="H20" i="1"/>
  <c r="J20" i="1" s="1"/>
  <c r="H21" i="1"/>
  <c r="J21" i="1" s="1"/>
  <c r="H22" i="1"/>
  <c r="J22" i="1" s="1"/>
  <c r="H23" i="1"/>
  <c r="J23" i="1" s="1"/>
  <c r="H24" i="1"/>
  <c r="J24" i="1" s="1"/>
  <c r="H25" i="1"/>
  <c r="J25" i="1" s="1"/>
  <c r="H26" i="1"/>
  <c r="J26" i="1" s="1"/>
  <c r="H27" i="1"/>
  <c r="J27" i="1" s="1"/>
  <c r="H28" i="1"/>
  <c r="J28" i="1" s="1"/>
  <c r="H29" i="1"/>
  <c r="J29" i="1" s="1"/>
  <c r="H30" i="1"/>
  <c r="J30" i="1" s="1"/>
  <c r="H31" i="1"/>
  <c r="J31" i="1" s="1"/>
  <c r="H32" i="1"/>
  <c r="J32" i="1" s="1"/>
  <c r="H33" i="1"/>
  <c r="J33" i="1" s="1"/>
  <c r="H34" i="1"/>
  <c r="J34" i="1" s="1"/>
  <c r="H35" i="1"/>
  <c r="J35" i="1" s="1"/>
  <c r="H36" i="1"/>
  <c r="J36" i="1" s="1"/>
  <c r="H37" i="1"/>
  <c r="J37" i="1" s="1"/>
  <c r="H38" i="1"/>
  <c r="J38" i="1" s="1"/>
  <c r="H39" i="1"/>
  <c r="J39" i="1" s="1"/>
  <c r="H41" i="1"/>
  <c r="J41" i="1" s="1"/>
  <c r="H42" i="1"/>
  <c r="J42" i="1" s="1"/>
  <c r="H43" i="1"/>
  <c r="J43" i="1" s="1"/>
  <c r="H44" i="1"/>
  <c r="J44" i="1" s="1"/>
  <c r="H45" i="1"/>
  <c r="J45" i="1" s="1"/>
  <c r="H46" i="1"/>
  <c r="J46" i="1" s="1"/>
  <c r="H47" i="1"/>
  <c r="J47" i="1" s="1"/>
  <c r="H48" i="1"/>
  <c r="J48" i="1" s="1"/>
  <c r="H49" i="1"/>
  <c r="J49" i="1" s="1"/>
  <c r="H50" i="1"/>
  <c r="J50" i="1" s="1"/>
  <c r="H51" i="1"/>
  <c r="J51" i="1" s="1"/>
  <c r="H52" i="1"/>
  <c r="J52" i="1" s="1"/>
  <c r="H53" i="1"/>
  <c r="J53" i="1" s="1"/>
  <c r="H54" i="1"/>
  <c r="J54" i="1" s="1"/>
  <c r="H55" i="1"/>
  <c r="J55" i="1" s="1"/>
  <c r="H56" i="1"/>
  <c r="J56" i="1" s="1"/>
  <c r="H57" i="1"/>
  <c r="J57" i="1" s="1"/>
  <c r="H58" i="1"/>
  <c r="J58" i="1" s="1"/>
  <c r="H59" i="1"/>
  <c r="J59" i="1" s="1"/>
  <c r="H60" i="1"/>
  <c r="J60" i="1" s="1"/>
  <c r="H61" i="1"/>
  <c r="J61" i="1" s="1"/>
  <c r="H62" i="1"/>
  <c r="J62" i="1" s="1"/>
  <c r="H63" i="1"/>
  <c r="J63" i="1" s="1"/>
  <c r="H65" i="1"/>
  <c r="J65" i="1" s="1"/>
  <c r="H66" i="1"/>
  <c r="J66" i="1" s="1"/>
  <c r="H67" i="1"/>
  <c r="J67" i="1" s="1"/>
  <c r="H68" i="1"/>
  <c r="J68" i="1" s="1"/>
  <c r="H69" i="1"/>
  <c r="J69" i="1" s="1"/>
  <c r="H70" i="1"/>
  <c r="J70" i="1" s="1"/>
  <c r="H71" i="1"/>
  <c r="J71" i="1" s="1"/>
  <c r="H72" i="1"/>
  <c r="J72" i="1" s="1"/>
  <c r="H73" i="1"/>
  <c r="J73" i="1" s="1"/>
  <c r="H74" i="1"/>
  <c r="J74" i="1" s="1"/>
  <c r="H75" i="1"/>
  <c r="J75" i="1" s="1"/>
  <c r="H76" i="1"/>
  <c r="J76" i="1" s="1"/>
  <c r="H77" i="1"/>
  <c r="J77" i="1" s="1"/>
  <c r="H78" i="1"/>
  <c r="J78" i="1" s="1"/>
  <c r="H79" i="1"/>
  <c r="J79" i="1" s="1"/>
  <c r="H80" i="1"/>
  <c r="J80" i="1" s="1"/>
  <c r="H81" i="1"/>
  <c r="J81" i="1" s="1"/>
  <c r="H82" i="1"/>
  <c r="J82" i="1" s="1"/>
  <c r="H83" i="1"/>
  <c r="J83" i="1" s="1"/>
  <c r="H84" i="1"/>
  <c r="J84" i="1" s="1"/>
  <c r="H85" i="1"/>
  <c r="J85" i="1" s="1"/>
  <c r="H86" i="1"/>
  <c r="J86" i="1" s="1"/>
  <c r="H87" i="1"/>
  <c r="J87" i="1" s="1"/>
  <c r="H88" i="1"/>
  <c r="J88" i="1" s="1"/>
  <c r="H90" i="1"/>
  <c r="J90" i="1" s="1"/>
  <c r="H91" i="1"/>
  <c r="J91" i="1" s="1"/>
  <c r="H92" i="1"/>
  <c r="J92" i="1" s="1"/>
  <c r="H93" i="1"/>
  <c r="J93" i="1" s="1"/>
  <c r="H94" i="1"/>
  <c r="J94" i="1" s="1"/>
  <c r="H95" i="1"/>
  <c r="J95" i="1" s="1"/>
  <c r="H98" i="1"/>
  <c r="J98" i="1" s="1"/>
  <c r="H99" i="1"/>
  <c r="J99" i="1" s="1"/>
  <c r="H100" i="1"/>
  <c r="J100" i="1" s="1"/>
  <c r="H101" i="1"/>
  <c r="J101" i="1" s="1"/>
  <c r="H102" i="1"/>
  <c r="J102" i="1" s="1"/>
  <c r="H103" i="1"/>
  <c r="J103" i="1" s="1"/>
  <c r="H105" i="1"/>
  <c r="J105" i="1" s="1"/>
  <c r="H106" i="1"/>
  <c r="J106" i="1" s="1"/>
  <c r="H107" i="1"/>
  <c r="J107" i="1" s="1"/>
  <c r="H108" i="1"/>
  <c r="J108" i="1" s="1"/>
  <c r="H109" i="1"/>
  <c r="J109" i="1" s="1"/>
  <c r="H110" i="1"/>
  <c r="J110" i="1" s="1"/>
  <c r="H111" i="1"/>
  <c r="J111" i="1" s="1"/>
  <c r="H113" i="1"/>
  <c r="J113" i="1" s="1"/>
  <c r="H114" i="1"/>
  <c r="J114" i="1" s="1"/>
  <c r="H115" i="1"/>
  <c r="J115" i="1" s="1"/>
  <c r="H116" i="1"/>
  <c r="J116" i="1" s="1"/>
  <c r="H117" i="1"/>
  <c r="J117" i="1" s="1"/>
  <c r="H119" i="1"/>
  <c r="J119" i="1" s="1"/>
  <c r="H120" i="1"/>
  <c r="J120" i="1" s="1"/>
  <c r="H122" i="1"/>
  <c r="J122" i="1" s="1"/>
  <c r="H123" i="1"/>
  <c r="J123" i="1" s="1"/>
  <c r="H124" i="1"/>
  <c r="J124" i="1" s="1"/>
  <c r="H126" i="1"/>
  <c r="J126" i="1" s="1"/>
  <c r="H127" i="1"/>
  <c r="J127" i="1" s="1"/>
  <c r="H128" i="1"/>
  <c r="J128" i="1" s="1"/>
  <c r="H129" i="1"/>
  <c r="J129" i="1" s="1"/>
  <c r="H130" i="1"/>
  <c r="J130" i="1" s="1"/>
  <c r="H131" i="1"/>
  <c r="J131" i="1" s="1"/>
  <c r="H132" i="1"/>
  <c r="J132" i="1" s="1"/>
  <c r="H133" i="1"/>
  <c r="J133" i="1" s="1"/>
  <c r="H135" i="1"/>
  <c r="J135" i="1" s="1"/>
  <c r="H136" i="1"/>
  <c r="J136" i="1" s="1"/>
  <c r="H137" i="1"/>
  <c r="J137" i="1" s="1"/>
  <c r="H138" i="1"/>
  <c r="J138" i="1" s="1"/>
  <c r="H139" i="1"/>
  <c r="J139" i="1" s="1"/>
  <c r="H140" i="1"/>
  <c r="J140" i="1" s="1"/>
  <c r="H141" i="1"/>
  <c r="J141" i="1" s="1"/>
  <c r="H142" i="1" l="1"/>
  <c r="J142" i="1" s="1"/>
  <c r="J143" i="1" l="1"/>
  <c r="J147" i="1" s="1"/>
  <c r="J150" i="1" s="1"/>
</calcChain>
</file>

<file path=xl/sharedStrings.xml><?xml version="1.0" encoding="utf-8"?>
<sst xmlns="http://schemas.openxmlformats.org/spreadsheetml/2006/main" count="506" uniqueCount="188">
  <si>
    <t>PROFORMA INVOICE</t>
  </si>
  <si>
    <t>Bill To,</t>
  </si>
  <si>
    <t>Mobile #</t>
  </si>
  <si>
    <t>SL</t>
  </si>
  <si>
    <t>DESCRIPTION</t>
  </si>
  <si>
    <t>MAKE</t>
  </si>
  <si>
    <t>COLOUR</t>
  </si>
  <si>
    <t>UNIT</t>
  </si>
  <si>
    <t>QTY</t>
  </si>
  <si>
    <t>AMOUNT</t>
  </si>
  <si>
    <t>V I P</t>
  </si>
  <si>
    <t>Any Colour</t>
  </si>
  <si>
    <t>Mtr</t>
  </si>
  <si>
    <t>Each</t>
  </si>
  <si>
    <t>Black</t>
  </si>
  <si>
    <t>Plated</t>
  </si>
  <si>
    <t>Metal Fan Box - Powder Coated - Red Colour</t>
  </si>
  <si>
    <t>Red</t>
  </si>
  <si>
    <t>Clear</t>
  </si>
  <si>
    <t>HSN CODE</t>
  </si>
  <si>
    <t>GST</t>
  </si>
  <si>
    <t xml:space="preserve">GRAND TOTAL </t>
  </si>
  <si>
    <t>Deliver To</t>
  </si>
  <si>
    <t xml:space="preserve">Contact Person </t>
  </si>
  <si>
    <t>PI #</t>
  </si>
  <si>
    <t>Galvanized Metal</t>
  </si>
  <si>
    <t>20 mm PVC Bend</t>
  </si>
  <si>
    <t>20 mm PVC Coupler</t>
  </si>
  <si>
    <t>25 mm PVC Bend</t>
  </si>
  <si>
    <t>25 mm PVC Coupler</t>
  </si>
  <si>
    <t>Multi Colour</t>
  </si>
  <si>
    <r>
      <t xml:space="preserve">PVC Solvent </t>
    </r>
    <r>
      <rPr>
        <b/>
        <sz val="11.5"/>
        <rFont val="Calibri"/>
        <family val="2"/>
      </rPr>
      <t>(250 ml Bottle)</t>
    </r>
  </si>
  <si>
    <t xml:space="preserve"> V I P</t>
  </si>
  <si>
    <t>SUB TOTAL</t>
  </si>
  <si>
    <t>LIST PRICE</t>
  </si>
  <si>
    <t>DISCOUNTED PRICE</t>
  </si>
  <si>
    <t xml:space="preserve"> </t>
  </si>
  <si>
    <t>Add GST @</t>
  </si>
  <si>
    <r>
      <t xml:space="preserve">This is to inform you that the following is our Bank Detail and </t>
    </r>
    <r>
      <rPr>
        <b/>
        <u/>
        <sz val="12"/>
        <color rgb="FFFF0000"/>
        <rFont val="Calibri"/>
        <family val="2"/>
      </rPr>
      <t>ALL PAYMENTS ARE TO BE MADE TO THIS ACCOUNT ONLY</t>
    </r>
    <r>
      <rPr>
        <b/>
        <sz val="12"/>
        <color rgb="FFFF0000"/>
        <rFont val="Calibri"/>
        <family val="2"/>
      </rPr>
      <t xml:space="preserve"> - WE WILL NOT BE RESPONSIBLE FOR PAYMENTS MADE TO ANY OTHER BANK ACCOUNT.</t>
    </r>
  </si>
  <si>
    <r>
      <t xml:space="preserve">Metal Box - 2 Module - </t>
    </r>
    <r>
      <rPr>
        <b/>
        <sz val="11.5"/>
        <rFont val="Calibri"/>
        <family val="2"/>
        <scheme val="minor"/>
      </rPr>
      <t>20G</t>
    </r>
  </si>
  <si>
    <r>
      <t xml:space="preserve">Metal Box - 3 Module - </t>
    </r>
    <r>
      <rPr>
        <b/>
        <sz val="11.5"/>
        <rFont val="Calibri"/>
        <family val="2"/>
        <scheme val="minor"/>
      </rPr>
      <t>20G</t>
    </r>
  </si>
  <si>
    <r>
      <t xml:space="preserve">Metal Box - 4 Module - </t>
    </r>
    <r>
      <rPr>
        <b/>
        <sz val="11.5"/>
        <rFont val="Calibri"/>
        <family val="2"/>
        <scheme val="minor"/>
      </rPr>
      <t>20G</t>
    </r>
  </si>
  <si>
    <r>
      <t xml:space="preserve">Metal Box - 6 Module - </t>
    </r>
    <r>
      <rPr>
        <b/>
        <sz val="11.5"/>
        <rFont val="Calibri"/>
        <family val="2"/>
        <scheme val="minor"/>
      </rPr>
      <t>20G</t>
    </r>
  </si>
  <si>
    <r>
      <t xml:space="preserve">Metal Box - 12 Module - </t>
    </r>
    <r>
      <rPr>
        <b/>
        <sz val="11.5"/>
        <rFont val="Calibri"/>
        <family val="2"/>
        <scheme val="minor"/>
      </rPr>
      <t>20G</t>
    </r>
  </si>
  <si>
    <r>
      <t>Metal Box - 16 Module -</t>
    </r>
    <r>
      <rPr>
        <b/>
        <sz val="11.5"/>
        <rFont val="Calibri"/>
        <family val="2"/>
        <scheme val="minor"/>
      </rPr>
      <t>20G</t>
    </r>
  </si>
  <si>
    <r>
      <t xml:space="preserve">Metal Box - 18 Module - </t>
    </r>
    <r>
      <rPr>
        <b/>
        <sz val="11.5"/>
        <rFont val="Calibri"/>
        <family val="2"/>
        <scheme val="minor"/>
      </rPr>
      <t>20G</t>
    </r>
  </si>
  <si>
    <r>
      <t xml:space="preserve">Metal Box - 2 Module - </t>
    </r>
    <r>
      <rPr>
        <b/>
        <sz val="11.5"/>
        <color rgb="FFFF0000"/>
        <rFont val="Calibri"/>
        <family val="2"/>
        <scheme val="minor"/>
      </rPr>
      <t>18G</t>
    </r>
  </si>
  <si>
    <r>
      <t xml:space="preserve">Metal Box - 3 Module - </t>
    </r>
    <r>
      <rPr>
        <b/>
        <sz val="11.5"/>
        <color rgb="FFFF0000"/>
        <rFont val="Calibri"/>
        <family val="2"/>
        <scheme val="minor"/>
      </rPr>
      <t>18G</t>
    </r>
  </si>
  <si>
    <r>
      <t xml:space="preserve">Metal Box - 4 Module - </t>
    </r>
    <r>
      <rPr>
        <b/>
        <sz val="11.5"/>
        <color rgb="FFFF0000"/>
        <rFont val="Calibri"/>
        <family val="2"/>
        <scheme val="minor"/>
      </rPr>
      <t>18G</t>
    </r>
  </si>
  <si>
    <r>
      <t xml:space="preserve">Metal Box - 6 Module - </t>
    </r>
    <r>
      <rPr>
        <b/>
        <sz val="11.5"/>
        <color rgb="FFFF0000"/>
        <rFont val="Calibri"/>
        <family val="2"/>
        <scheme val="minor"/>
      </rPr>
      <t>18G</t>
    </r>
  </si>
  <si>
    <r>
      <t xml:space="preserve">Metal Box - 12 Module - </t>
    </r>
    <r>
      <rPr>
        <b/>
        <sz val="11.5"/>
        <color rgb="FFFF0000"/>
        <rFont val="Calibri"/>
        <family val="2"/>
        <scheme val="minor"/>
      </rPr>
      <t>18G</t>
    </r>
  </si>
  <si>
    <r>
      <t xml:space="preserve">Metal Box - 16 Module - </t>
    </r>
    <r>
      <rPr>
        <b/>
        <sz val="11.5"/>
        <color rgb="FFFF0000"/>
        <rFont val="Calibri"/>
        <family val="2"/>
        <scheme val="minor"/>
      </rPr>
      <t>18G</t>
    </r>
  </si>
  <si>
    <r>
      <t xml:space="preserve">Metal Box - 18 Module - </t>
    </r>
    <r>
      <rPr>
        <b/>
        <sz val="11.5"/>
        <color rgb="FFFF0000"/>
        <rFont val="Calibri"/>
        <family val="2"/>
        <scheme val="minor"/>
      </rPr>
      <t>18G</t>
    </r>
  </si>
  <si>
    <t>20G MODULAR METAL BOX FOR MAJOR BRANDS OF SWITCHES</t>
  </si>
  <si>
    <t>18G MODULAR METAL BOX FOR MAJOR BRANDS OF SWITCHES</t>
  </si>
  <si>
    <t>PVC SOLVENT - INSULATION TAPE - BROWN TAPE</t>
  </si>
  <si>
    <t>Insulation Tape (Whatever Colours Available)</t>
  </si>
  <si>
    <t>Brown Tape - 2" (48 mm) (42 Micron - 50 Mtr Length)</t>
  </si>
  <si>
    <t>Brown</t>
  </si>
  <si>
    <t>Wonder</t>
  </si>
  <si>
    <t xml:space="preserve">Dear Sir, </t>
  </si>
  <si>
    <t>19 mm PVC Bend</t>
  </si>
  <si>
    <t>19 mm PVC Coupler</t>
  </si>
  <si>
    <t>Black / White</t>
  </si>
  <si>
    <t>Blk / Grey / White</t>
  </si>
  <si>
    <r>
      <t xml:space="preserve">19 mm End Cap for Fittings </t>
    </r>
    <r>
      <rPr>
        <b/>
        <sz val="11.5"/>
        <color rgb="FFFF0000"/>
        <rFont val="Calibri"/>
        <family val="2"/>
      </rPr>
      <t>(Minimum 500 Nos / Pkt)</t>
    </r>
  </si>
  <si>
    <t>N A</t>
  </si>
  <si>
    <t>19 mm Bending Spring</t>
  </si>
  <si>
    <t>Champion</t>
  </si>
  <si>
    <t>Grey</t>
  </si>
  <si>
    <t>Black / Grey</t>
  </si>
  <si>
    <r>
      <t xml:space="preserve">20 mm </t>
    </r>
    <r>
      <rPr>
        <b/>
        <sz val="11.5"/>
        <rFont val="Calibri"/>
        <family val="2"/>
      </rPr>
      <t>PVC Female Bush Adaptor</t>
    </r>
  </si>
  <si>
    <r>
      <t>20 mm End Cap for Fittings</t>
    </r>
    <r>
      <rPr>
        <b/>
        <sz val="11.5"/>
        <rFont val="Calibri"/>
        <family val="2"/>
      </rPr>
      <t xml:space="preserve"> </t>
    </r>
    <r>
      <rPr>
        <b/>
        <sz val="11.5"/>
        <color indexed="10"/>
        <rFont val="Calibri"/>
        <family val="2"/>
      </rPr>
      <t>(Minimum 500 Nos / Pkt)</t>
    </r>
  </si>
  <si>
    <t>20 mm Bending Spring</t>
  </si>
  <si>
    <r>
      <t xml:space="preserve">25 mm </t>
    </r>
    <r>
      <rPr>
        <b/>
        <sz val="11.5"/>
        <rFont val="Calibri"/>
        <family val="2"/>
      </rPr>
      <t>PVC Female Bush Adaptor</t>
    </r>
  </si>
  <si>
    <r>
      <t xml:space="preserve">25 mm End Cap for Fittings </t>
    </r>
    <r>
      <rPr>
        <b/>
        <sz val="11.5"/>
        <color rgb="FFFF0000"/>
        <rFont val="Calibri"/>
        <family val="2"/>
      </rPr>
      <t>(Minimum 500 Nos / Pkt)</t>
    </r>
  </si>
  <si>
    <t>25 mm Bending Spring</t>
  </si>
  <si>
    <t>32 mm PVC Bend</t>
  </si>
  <si>
    <t>32 mm PVC Coupler</t>
  </si>
  <si>
    <r>
      <t xml:space="preserve">32 mm </t>
    </r>
    <r>
      <rPr>
        <b/>
        <sz val="11.5"/>
        <rFont val="Calibri"/>
        <family val="2"/>
      </rPr>
      <t>Metal Junction Box</t>
    </r>
    <r>
      <rPr>
        <sz val="11.5"/>
        <rFont val="Calibri"/>
        <family val="2"/>
      </rPr>
      <t xml:space="preserve"> - 3 &amp; 4 Way Mix</t>
    </r>
  </si>
  <si>
    <r>
      <t xml:space="preserve">32 mm End Cap for Fittings </t>
    </r>
    <r>
      <rPr>
        <b/>
        <sz val="11.5"/>
        <color rgb="FFFF0000"/>
        <rFont val="Calibri"/>
        <family val="2"/>
      </rPr>
      <t>(Minimum 250 Nos / Pkt)</t>
    </r>
  </si>
  <si>
    <t>40 mm PVC Bend</t>
  </si>
  <si>
    <t>40 mm PVC Coupler</t>
  </si>
  <si>
    <t>50 mm PVC Bend</t>
  </si>
  <si>
    <t>50 mm PVC Coupler</t>
  </si>
  <si>
    <t xml:space="preserve">FAN BOX - </t>
  </si>
  <si>
    <t>INSPITE OF ALL OUR CONDUITS BEING FRLS, FRLS WILL NOT BE MARKED ON THE CONDUIT - OUR CLAIM OF FRLS IS NOT APPROVED BY BIS</t>
  </si>
  <si>
    <t>Black / Grey / White</t>
  </si>
  <si>
    <t xml:space="preserve">LIGHT, MEDIUM &amp; HEAVY PVC CONDUIT &amp; ACCESSORIES - </t>
  </si>
  <si>
    <r>
      <t xml:space="preserve">Metal Box - 8 Module - </t>
    </r>
    <r>
      <rPr>
        <b/>
        <sz val="11.5"/>
        <rFont val="Calibri"/>
        <family val="2"/>
        <scheme val="minor"/>
      </rPr>
      <t>20G</t>
    </r>
    <r>
      <rPr>
        <sz val="11.5"/>
        <rFont val="Calibri"/>
        <family val="2"/>
        <scheme val="minor"/>
      </rPr>
      <t xml:space="preserve"> - Horizantal / Vertical Type</t>
    </r>
  </si>
  <si>
    <r>
      <t xml:space="preserve">Metal Box - 8 Module - </t>
    </r>
    <r>
      <rPr>
        <b/>
        <sz val="11.5"/>
        <color rgb="FFFF0000"/>
        <rFont val="Calibri"/>
        <family val="2"/>
        <scheme val="minor"/>
      </rPr>
      <t>18G</t>
    </r>
    <r>
      <rPr>
        <sz val="11.5"/>
        <rFont val="Calibri"/>
        <family val="2"/>
        <scheme val="minor"/>
      </rPr>
      <t xml:space="preserve"> - Horizantal / Vertical Type</t>
    </r>
  </si>
  <si>
    <r>
      <t xml:space="preserve">Spot Light Box - With Ear - Powder Coated - Red Colour - </t>
    </r>
    <r>
      <rPr>
        <sz val="11.5"/>
        <color rgb="FFFF0000"/>
        <rFont val="Calibri"/>
        <family val="2"/>
        <scheme val="minor"/>
      </rPr>
      <t>90 mm Dia</t>
    </r>
  </si>
  <si>
    <t>Add Outstation Delivery Charges</t>
  </si>
  <si>
    <r>
      <t xml:space="preserve">50 mm </t>
    </r>
    <r>
      <rPr>
        <b/>
        <sz val="11.5"/>
        <color rgb="FFFF0000"/>
        <rFont val="Calibri"/>
        <family val="2"/>
        <scheme val="minor"/>
      </rPr>
      <t>Steel Reinforced</t>
    </r>
    <r>
      <rPr>
        <sz val="11.5"/>
        <rFont val="Calibri"/>
        <family val="2"/>
        <scheme val="minor"/>
      </rPr>
      <t xml:space="preserve"> </t>
    </r>
    <r>
      <rPr>
        <b/>
        <sz val="11.5"/>
        <rFont val="Calibri"/>
        <family val="2"/>
        <scheme val="minor"/>
      </rPr>
      <t>PVC</t>
    </r>
    <r>
      <rPr>
        <sz val="11.5"/>
        <rFont val="Calibri"/>
        <family val="2"/>
        <scheme val="minor"/>
      </rPr>
      <t xml:space="preserve"> Flexible Pipe (Fire Retardant) (30 Mtr Roll)</t>
    </r>
  </si>
  <si>
    <r>
      <t xml:space="preserve">40 mm </t>
    </r>
    <r>
      <rPr>
        <b/>
        <sz val="11.5"/>
        <color rgb="FFFF0000"/>
        <rFont val="Calibri"/>
        <family val="2"/>
        <scheme val="minor"/>
      </rPr>
      <t>Steel Reinforced</t>
    </r>
    <r>
      <rPr>
        <sz val="11.5"/>
        <rFont val="Calibri"/>
        <family val="2"/>
        <scheme val="minor"/>
      </rPr>
      <t xml:space="preserve"> </t>
    </r>
    <r>
      <rPr>
        <b/>
        <sz val="11.5"/>
        <rFont val="Calibri"/>
        <family val="2"/>
        <scheme val="minor"/>
      </rPr>
      <t>PVC</t>
    </r>
    <r>
      <rPr>
        <sz val="11.5"/>
        <rFont val="Calibri"/>
        <family val="2"/>
        <scheme val="minor"/>
      </rPr>
      <t xml:space="preserve"> Flexible Pipe (Fire Retardant) (30 Mtr Roll)</t>
    </r>
  </si>
  <si>
    <r>
      <t xml:space="preserve">30 mm </t>
    </r>
    <r>
      <rPr>
        <sz val="11.5"/>
        <color rgb="FFFF0000"/>
        <rFont val="Calibri"/>
        <family val="2"/>
        <scheme val="minor"/>
      </rPr>
      <t xml:space="preserve">Steel Reinforced </t>
    </r>
    <r>
      <rPr>
        <b/>
        <sz val="11.5"/>
        <rFont val="Calibri"/>
        <family val="2"/>
        <scheme val="minor"/>
      </rPr>
      <t>PVC</t>
    </r>
    <r>
      <rPr>
        <sz val="11.5"/>
        <rFont val="Calibri"/>
        <family val="2"/>
        <scheme val="minor"/>
      </rPr>
      <t xml:space="preserve"> Flexible Pipe (Fire Retardant) (30 Mtr Roll)</t>
    </r>
  </si>
  <si>
    <r>
      <t xml:space="preserve">25 mm </t>
    </r>
    <r>
      <rPr>
        <b/>
        <sz val="11.5"/>
        <color rgb="FFFF0000"/>
        <rFont val="Calibri"/>
        <family val="2"/>
        <scheme val="minor"/>
      </rPr>
      <t>Steel Reinforced</t>
    </r>
    <r>
      <rPr>
        <sz val="11.5"/>
        <rFont val="Calibri"/>
        <family val="2"/>
        <scheme val="minor"/>
      </rPr>
      <t xml:space="preserve"> </t>
    </r>
    <r>
      <rPr>
        <b/>
        <sz val="11.5"/>
        <rFont val="Calibri"/>
        <family val="2"/>
        <scheme val="minor"/>
      </rPr>
      <t>PVC</t>
    </r>
    <r>
      <rPr>
        <sz val="11.5"/>
        <rFont val="Calibri"/>
        <family val="2"/>
        <scheme val="minor"/>
      </rPr>
      <t xml:space="preserve"> Flexible Pipe (Fire Retardant) (30 Mtr Roll)</t>
    </r>
  </si>
  <si>
    <r>
      <t xml:space="preserve">20 mm </t>
    </r>
    <r>
      <rPr>
        <b/>
        <sz val="11.5"/>
        <color rgb="FFFF0000"/>
        <rFont val="Calibri"/>
        <family val="2"/>
        <scheme val="minor"/>
      </rPr>
      <t>Steel Reinforced</t>
    </r>
    <r>
      <rPr>
        <sz val="11.5"/>
        <rFont val="Calibri"/>
        <family val="2"/>
        <scheme val="minor"/>
      </rPr>
      <t xml:space="preserve"> </t>
    </r>
    <r>
      <rPr>
        <b/>
        <sz val="11.5"/>
        <rFont val="Calibri"/>
        <family val="2"/>
        <scheme val="minor"/>
      </rPr>
      <t>PVC</t>
    </r>
    <r>
      <rPr>
        <sz val="11.5"/>
        <rFont val="Calibri"/>
        <family val="2"/>
        <scheme val="minor"/>
      </rPr>
      <t xml:space="preserve"> Flexible Pipe (Fire Retardant) (30 Mtr Roll)</t>
    </r>
  </si>
  <si>
    <r>
      <t xml:space="preserve">We are pleased to offer our lowest prices for your kind consideration for                      </t>
    </r>
    <r>
      <rPr>
        <b/>
        <sz val="12"/>
        <rFont val="Calibri"/>
        <family val="2"/>
      </rPr>
      <t>Make Rigid PVC Conduits and Accessories</t>
    </r>
    <r>
      <rPr>
        <sz val="12"/>
        <rFont val="Calibri"/>
        <family val="2"/>
      </rPr>
      <t>:</t>
    </r>
  </si>
  <si>
    <t>Homlite</t>
  </si>
  <si>
    <r>
      <t>20 mm</t>
    </r>
    <r>
      <rPr>
        <b/>
        <sz val="11.5"/>
        <rFont val="Calibri"/>
        <family val="2"/>
      </rPr>
      <t xml:space="preserve"> Metal Surface Junction Box</t>
    </r>
    <r>
      <rPr>
        <sz val="11.5"/>
        <rFont val="Calibri"/>
        <family val="2"/>
      </rPr>
      <t xml:space="preserve"> - 3 &amp; 4 Way Mix</t>
    </r>
  </si>
  <si>
    <r>
      <t xml:space="preserve">20 mm </t>
    </r>
    <r>
      <rPr>
        <b/>
        <sz val="11.5"/>
        <rFont val="Calibri"/>
        <family val="2"/>
      </rPr>
      <t>Metal Deep Junction Box</t>
    </r>
    <r>
      <rPr>
        <sz val="11.5"/>
        <rFont val="Calibri"/>
        <family val="2"/>
      </rPr>
      <t xml:space="preserve"> - 3 &amp; 4 Way Mix</t>
    </r>
  </si>
  <si>
    <r>
      <t>19 mm</t>
    </r>
    <r>
      <rPr>
        <b/>
        <sz val="11.5"/>
        <rFont val="Calibri"/>
        <family val="2"/>
      </rPr>
      <t xml:space="preserve"> Metal Surface Junction Box</t>
    </r>
    <r>
      <rPr>
        <sz val="11.5"/>
        <rFont val="Calibri"/>
        <family val="2"/>
      </rPr>
      <t xml:space="preserve"> - 3 &amp; 4 Way Mix</t>
    </r>
  </si>
  <si>
    <r>
      <t xml:space="preserve">19 mm </t>
    </r>
    <r>
      <rPr>
        <b/>
        <sz val="11.5"/>
        <rFont val="Calibri"/>
        <family val="2"/>
      </rPr>
      <t>Metal Deep Junction Box</t>
    </r>
    <r>
      <rPr>
        <sz val="11.5"/>
        <rFont val="Calibri"/>
        <family val="2"/>
      </rPr>
      <t xml:space="preserve"> - 3 &amp; 4 Way Mix</t>
    </r>
  </si>
  <si>
    <r>
      <t>25 mm</t>
    </r>
    <r>
      <rPr>
        <b/>
        <sz val="11.5"/>
        <rFont val="Calibri"/>
        <family val="2"/>
      </rPr>
      <t xml:space="preserve"> Metal Surface Junction Box</t>
    </r>
    <r>
      <rPr>
        <sz val="11.5"/>
        <rFont val="Calibri"/>
        <family val="2"/>
      </rPr>
      <t xml:space="preserve"> - 3 &amp; 4 Way Mix</t>
    </r>
  </si>
  <si>
    <r>
      <t xml:space="preserve">25 mm </t>
    </r>
    <r>
      <rPr>
        <b/>
        <sz val="11.5"/>
        <rFont val="Calibri"/>
        <family val="2"/>
      </rPr>
      <t>Metal Deep Junction Box</t>
    </r>
    <r>
      <rPr>
        <sz val="11.5"/>
        <rFont val="Calibri"/>
        <family val="2"/>
      </rPr>
      <t xml:space="preserve"> - 3 &amp; 4 Way Mix</t>
    </r>
  </si>
  <si>
    <r>
      <t xml:space="preserve">25 mm </t>
    </r>
    <r>
      <rPr>
        <b/>
        <sz val="11.5"/>
        <rFont val="Calibri"/>
        <family val="2"/>
      </rPr>
      <t>PVC</t>
    </r>
    <r>
      <rPr>
        <sz val="11.5"/>
        <rFont val="Calibri"/>
        <family val="2"/>
      </rPr>
      <t xml:space="preserve"> </t>
    </r>
    <r>
      <rPr>
        <b/>
        <sz val="11.5"/>
        <rFont val="Calibri"/>
        <family val="2"/>
      </rPr>
      <t>Circular Surface Junction Box</t>
    </r>
    <r>
      <rPr>
        <sz val="11.5"/>
        <rFont val="Calibri"/>
        <family val="2"/>
      </rPr>
      <t xml:space="preserve"> with Lid and Screw - </t>
    </r>
    <r>
      <rPr>
        <b/>
        <sz val="11.5"/>
        <color rgb="FFFF0000"/>
        <rFont val="Calibri"/>
        <family val="2"/>
      </rPr>
      <t>1 Way</t>
    </r>
  </si>
  <si>
    <r>
      <t xml:space="preserve">25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 </t>
    </r>
    <r>
      <rPr>
        <b/>
        <sz val="11.5"/>
        <color rgb="FFFF0000"/>
        <rFont val="Calibri"/>
        <family val="2"/>
      </rPr>
      <t>2 Way</t>
    </r>
  </si>
  <si>
    <r>
      <t xml:space="preserve">25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t>
    </r>
    <r>
      <rPr>
        <b/>
        <sz val="11.5"/>
        <color rgb="FFFF0000"/>
        <rFont val="Calibri"/>
        <family val="2"/>
      </rPr>
      <t xml:space="preserve"> 3 Way</t>
    </r>
  </si>
  <si>
    <r>
      <t xml:space="preserve">25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 </t>
    </r>
    <r>
      <rPr>
        <b/>
        <sz val="11.5"/>
        <color rgb="FFFF0000"/>
        <rFont val="Calibri"/>
        <family val="2"/>
      </rPr>
      <t>4 Way</t>
    </r>
  </si>
  <si>
    <r>
      <t>25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 xml:space="preserve">with Lid and Screw  - </t>
    </r>
    <r>
      <rPr>
        <b/>
        <sz val="11.5"/>
        <color rgb="FFFF0000"/>
        <rFont val="Calibri"/>
        <family val="2"/>
      </rPr>
      <t>1 Way</t>
    </r>
  </si>
  <si>
    <r>
      <t>25 mm</t>
    </r>
    <r>
      <rPr>
        <b/>
        <sz val="11.5"/>
        <rFont val="Calibri"/>
        <family val="2"/>
      </rPr>
      <t xml:space="preserve"> PVC Circular</t>
    </r>
    <r>
      <rPr>
        <sz val="11.5"/>
        <rFont val="Calibri"/>
        <family val="2"/>
      </rPr>
      <t xml:space="preserve"> </t>
    </r>
    <r>
      <rPr>
        <b/>
        <sz val="11.5"/>
        <color rgb="FFFF0000"/>
        <rFont val="Calibri"/>
        <family val="2"/>
      </rPr>
      <t>Deep</t>
    </r>
    <r>
      <rPr>
        <sz val="11.5"/>
        <color rgb="FFFF0000"/>
        <rFont val="Calibri"/>
        <family val="2"/>
      </rPr>
      <t xml:space="preserve"> </t>
    </r>
    <r>
      <rPr>
        <b/>
        <sz val="11.5"/>
        <rFont val="Calibri"/>
        <family val="2"/>
      </rPr>
      <t xml:space="preserve">Junction Box </t>
    </r>
    <r>
      <rPr>
        <sz val="11.5"/>
        <rFont val="Calibri"/>
        <family val="2"/>
      </rPr>
      <t>with Lid and Screw  -</t>
    </r>
    <r>
      <rPr>
        <b/>
        <sz val="11.5"/>
        <rFont val="Calibri"/>
        <family val="2"/>
      </rPr>
      <t xml:space="preserve"> </t>
    </r>
    <r>
      <rPr>
        <b/>
        <sz val="11.5"/>
        <color rgb="FFFF0000"/>
        <rFont val="Calibri"/>
        <family val="2"/>
      </rPr>
      <t>2 Way</t>
    </r>
  </si>
  <si>
    <r>
      <t>25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with Lid and Screw  -</t>
    </r>
    <r>
      <rPr>
        <b/>
        <sz val="11.5"/>
        <color rgb="FFFF0000"/>
        <rFont val="Calibri"/>
        <family val="2"/>
      </rPr>
      <t xml:space="preserve"> 3 Way</t>
    </r>
  </si>
  <si>
    <r>
      <t>25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 xml:space="preserve">with Lid and Screw  - </t>
    </r>
    <r>
      <rPr>
        <b/>
        <sz val="11.5"/>
        <color rgb="FFFF0000"/>
        <rFont val="Calibri"/>
        <family val="2"/>
      </rPr>
      <t>4 Way</t>
    </r>
  </si>
  <si>
    <r>
      <t xml:space="preserve">20 mm </t>
    </r>
    <r>
      <rPr>
        <b/>
        <sz val="11.5"/>
        <rFont val="Calibri"/>
        <family val="2"/>
      </rPr>
      <t>PVC</t>
    </r>
    <r>
      <rPr>
        <sz val="11.5"/>
        <rFont val="Calibri"/>
        <family val="2"/>
      </rPr>
      <t xml:space="preserve"> </t>
    </r>
    <r>
      <rPr>
        <b/>
        <sz val="11.5"/>
        <rFont val="Calibri"/>
        <family val="2"/>
      </rPr>
      <t>Circular Surface Junction Box</t>
    </r>
    <r>
      <rPr>
        <sz val="11.5"/>
        <rFont val="Calibri"/>
        <family val="2"/>
      </rPr>
      <t xml:space="preserve"> with Lid and Screw - </t>
    </r>
    <r>
      <rPr>
        <b/>
        <sz val="11.5"/>
        <color rgb="FFFF0000"/>
        <rFont val="Calibri"/>
        <family val="2"/>
      </rPr>
      <t>1 Way</t>
    </r>
  </si>
  <si>
    <r>
      <t xml:space="preserve">20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 </t>
    </r>
    <r>
      <rPr>
        <b/>
        <sz val="11.5"/>
        <color rgb="FFFF0000"/>
        <rFont val="Calibri"/>
        <family val="2"/>
      </rPr>
      <t>2 Way</t>
    </r>
  </si>
  <si>
    <r>
      <t xml:space="preserve">20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t>
    </r>
    <r>
      <rPr>
        <b/>
        <sz val="11.5"/>
        <color rgb="FFFF0000"/>
        <rFont val="Calibri"/>
        <family val="2"/>
      </rPr>
      <t xml:space="preserve"> 3 Way</t>
    </r>
  </si>
  <si>
    <r>
      <t xml:space="preserve">20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 </t>
    </r>
    <r>
      <rPr>
        <b/>
        <sz val="11.5"/>
        <color rgb="FFFF0000"/>
        <rFont val="Calibri"/>
        <family val="2"/>
      </rPr>
      <t>4 Way</t>
    </r>
  </si>
  <si>
    <r>
      <t>20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 xml:space="preserve">with Lid and Screw  - </t>
    </r>
    <r>
      <rPr>
        <b/>
        <sz val="11.5"/>
        <color rgb="FFFF0000"/>
        <rFont val="Calibri"/>
        <family val="2"/>
      </rPr>
      <t>1 Way</t>
    </r>
  </si>
  <si>
    <r>
      <t>20 mm</t>
    </r>
    <r>
      <rPr>
        <b/>
        <sz val="11.5"/>
        <rFont val="Calibri"/>
        <family val="2"/>
      </rPr>
      <t xml:space="preserve"> PVC Circular</t>
    </r>
    <r>
      <rPr>
        <sz val="11.5"/>
        <rFont val="Calibri"/>
        <family val="2"/>
      </rPr>
      <t xml:space="preserve"> </t>
    </r>
    <r>
      <rPr>
        <b/>
        <sz val="11.5"/>
        <color rgb="FFFF0000"/>
        <rFont val="Calibri"/>
        <family val="2"/>
      </rPr>
      <t>Deep</t>
    </r>
    <r>
      <rPr>
        <sz val="11.5"/>
        <color rgb="FFFF0000"/>
        <rFont val="Calibri"/>
        <family val="2"/>
      </rPr>
      <t xml:space="preserve"> </t>
    </r>
    <r>
      <rPr>
        <b/>
        <sz val="11.5"/>
        <rFont val="Calibri"/>
        <family val="2"/>
      </rPr>
      <t xml:space="preserve">Junction Box </t>
    </r>
    <r>
      <rPr>
        <sz val="11.5"/>
        <rFont val="Calibri"/>
        <family val="2"/>
      </rPr>
      <t>with Lid and Screw  -</t>
    </r>
    <r>
      <rPr>
        <b/>
        <sz val="11.5"/>
        <rFont val="Calibri"/>
        <family val="2"/>
      </rPr>
      <t xml:space="preserve"> </t>
    </r>
    <r>
      <rPr>
        <b/>
        <sz val="11.5"/>
        <color rgb="FFFF0000"/>
        <rFont val="Calibri"/>
        <family val="2"/>
      </rPr>
      <t>2 Way</t>
    </r>
  </si>
  <si>
    <r>
      <t>20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with Lid and Screw  -</t>
    </r>
    <r>
      <rPr>
        <b/>
        <sz val="11.5"/>
        <color rgb="FFFF0000"/>
        <rFont val="Calibri"/>
        <family val="2"/>
      </rPr>
      <t xml:space="preserve"> 3 Way</t>
    </r>
  </si>
  <si>
    <r>
      <t>20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 xml:space="preserve">with Lid and Screw  - </t>
    </r>
    <r>
      <rPr>
        <b/>
        <sz val="11.5"/>
        <color rgb="FFFF0000"/>
        <rFont val="Calibri"/>
        <family val="2"/>
      </rPr>
      <t>4 Way</t>
    </r>
  </si>
  <si>
    <r>
      <t xml:space="preserve">19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 </t>
    </r>
    <r>
      <rPr>
        <b/>
        <sz val="11.5"/>
        <color rgb="FFFF0000"/>
        <rFont val="Calibri"/>
        <family val="2"/>
      </rPr>
      <t>1 Way</t>
    </r>
  </si>
  <si>
    <r>
      <t xml:space="preserve">19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 </t>
    </r>
    <r>
      <rPr>
        <b/>
        <sz val="11.5"/>
        <color rgb="FFFF0000"/>
        <rFont val="Calibri"/>
        <family val="2"/>
      </rPr>
      <t>2 Way</t>
    </r>
  </si>
  <si>
    <r>
      <t xml:space="preserve">19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t>
    </r>
    <r>
      <rPr>
        <b/>
        <sz val="11.5"/>
        <color rgb="FFFF0000"/>
        <rFont val="Calibri"/>
        <family val="2"/>
      </rPr>
      <t xml:space="preserve"> 3 Way</t>
    </r>
  </si>
  <si>
    <r>
      <t xml:space="preserve">19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 </t>
    </r>
    <r>
      <rPr>
        <b/>
        <sz val="11.5"/>
        <color rgb="FFFF0000"/>
        <rFont val="Calibri"/>
        <family val="2"/>
      </rPr>
      <t>4 Way</t>
    </r>
  </si>
  <si>
    <r>
      <t>19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 xml:space="preserve">with Lid and Screw  - </t>
    </r>
    <r>
      <rPr>
        <b/>
        <sz val="11.5"/>
        <color rgb="FFFF0000"/>
        <rFont val="Calibri"/>
        <family val="2"/>
      </rPr>
      <t>1 Way</t>
    </r>
  </si>
  <si>
    <r>
      <t>19 mm</t>
    </r>
    <r>
      <rPr>
        <b/>
        <sz val="11.5"/>
        <rFont val="Calibri"/>
        <family val="2"/>
      </rPr>
      <t xml:space="preserve"> PVC Circular</t>
    </r>
    <r>
      <rPr>
        <sz val="11.5"/>
        <rFont val="Calibri"/>
        <family val="2"/>
      </rPr>
      <t xml:space="preserve"> </t>
    </r>
    <r>
      <rPr>
        <b/>
        <sz val="11.5"/>
        <color rgb="FFFF0000"/>
        <rFont val="Calibri"/>
        <family val="2"/>
      </rPr>
      <t>Deep</t>
    </r>
    <r>
      <rPr>
        <sz val="11.5"/>
        <color rgb="FFFF0000"/>
        <rFont val="Calibri"/>
        <family val="2"/>
      </rPr>
      <t xml:space="preserve"> </t>
    </r>
    <r>
      <rPr>
        <b/>
        <sz val="11.5"/>
        <rFont val="Calibri"/>
        <family val="2"/>
      </rPr>
      <t xml:space="preserve">Junction Box </t>
    </r>
    <r>
      <rPr>
        <sz val="11.5"/>
        <rFont val="Calibri"/>
        <family val="2"/>
      </rPr>
      <t>with Lid and Screw  -</t>
    </r>
    <r>
      <rPr>
        <b/>
        <sz val="11.5"/>
        <rFont val="Calibri"/>
        <family val="2"/>
      </rPr>
      <t xml:space="preserve"> </t>
    </r>
    <r>
      <rPr>
        <b/>
        <sz val="11.5"/>
        <color rgb="FFFF0000"/>
        <rFont val="Calibri"/>
        <family val="2"/>
      </rPr>
      <t>2 Way</t>
    </r>
  </si>
  <si>
    <r>
      <t>19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with Lid and Screw  -</t>
    </r>
    <r>
      <rPr>
        <b/>
        <sz val="11.5"/>
        <color rgb="FFFF0000"/>
        <rFont val="Calibri"/>
        <family val="2"/>
      </rPr>
      <t xml:space="preserve"> 3 Way</t>
    </r>
  </si>
  <si>
    <r>
      <t>19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 xml:space="preserve">with Lid and Screw  - </t>
    </r>
    <r>
      <rPr>
        <b/>
        <sz val="11.5"/>
        <color rgb="FFFF0000"/>
        <rFont val="Calibri"/>
        <family val="2"/>
      </rPr>
      <t>4 Way</t>
    </r>
  </si>
  <si>
    <r>
      <t xml:space="preserve">Payment - 100% Against Proforma (Dispatches will start within 48 hrs from payment) - Warranty - 12 Months - </t>
    </r>
    <r>
      <rPr>
        <b/>
        <sz val="11"/>
        <color rgb="FFFF0000"/>
        <rFont val="Calibri"/>
        <family val="2"/>
        <scheme val="minor"/>
      </rPr>
      <t>We are a MSME Unit</t>
    </r>
  </si>
  <si>
    <t>Galvanized</t>
  </si>
  <si>
    <r>
      <t xml:space="preserve">19 mm </t>
    </r>
    <r>
      <rPr>
        <b/>
        <sz val="11.5"/>
        <rFont val="Calibri"/>
        <family val="2"/>
        <scheme val="minor"/>
      </rPr>
      <t>G I BAR SADDLE</t>
    </r>
    <r>
      <rPr>
        <sz val="11.5"/>
        <rFont val="Calibri"/>
        <family val="2"/>
        <scheme val="minor"/>
      </rPr>
      <t xml:space="preserve"> - </t>
    </r>
    <r>
      <rPr>
        <b/>
        <sz val="11.5"/>
        <color rgb="FFFF0000"/>
        <rFont val="Calibri"/>
        <family val="2"/>
        <scheme val="minor"/>
      </rPr>
      <t>HEAVY DUTY</t>
    </r>
    <r>
      <rPr>
        <sz val="11.5"/>
        <rFont val="Calibri"/>
        <family val="2"/>
        <scheme val="minor"/>
      </rPr>
      <t xml:space="preserve"> (Pack of 100)</t>
    </r>
  </si>
  <si>
    <t>Bharat</t>
  </si>
  <si>
    <r>
      <t xml:space="preserve">20 mm </t>
    </r>
    <r>
      <rPr>
        <b/>
        <sz val="11.5"/>
        <rFont val="Calibri"/>
        <family val="2"/>
        <scheme val="minor"/>
      </rPr>
      <t>G I BAR SADDLE</t>
    </r>
    <r>
      <rPr>
        <sz val="11.5"/>
        <rFont val="Calibri"/>
        <family val="2"/>
        <scheme val="minor"/>
      </rPr>
      <t xml:space="preserve"> - </t>
    </r>
    <r>
      <rPr>
        <b/>
        <sz val="11.5"/>
        <color rgb="FFFF0000"/>
        <rFont val="Calibri"/>
        <family val="2"/>
        <scheme val="minor"/>
      </rPr>
      <t>HEAVY DUTY</t>
    </r>
    <r>
      <rPr>
        <sz val="11.5"/>
        <rFont val="Calibri"/>
        <family val="2"/>
        <scheme val="minor"/>
      </rPr>
      <t xml:space="preserve"> (Pack of 100)</t>
    </r>
  </si>
  <si>
    <r>
      <t xml:space="preserve">25 mm </t>
    </r>
    <r>
      <rPr>
        <b/>
        <sz val="11.5"/>
        <rFont val="Calibri"/>
        <family val="2"/>
        <scheme val="minor"/>
      </rPr>
      <t>G I BAR SADDLE</t>
    </r>
    <r>
      <rPr>
        <sz val="11.5"/>
        <rFont val="Calibri"/>
        <family val="2"/>
        <scheme val="minor"/>
      </rPr>
      <t xml:space="preserve"> - </t>
    </r>
    <r>
      <rPr>
        <b/>
        <sz val="11.5"/>
        <color rgb="FFFF0000"/>
        <rFont val="Calibri"/>
        <family val="2"/>
        <scheme val="minor"/>
      </rPr>
      <t>HEAVY DUTY</t>
    </r>
    <r>
      <rPr>
        <sz val="11.5"/>
        <rFont val="Calibri"/>
        <family val="2"/>
        <scheme val="minor"/>
      </rPr>
      <t xml:space="preserve"> (Pack of 100)</t>
    </r>
  </si>
  <si>
    <r>
      <t xml:space="preserve">32 mm </t>
    </r>
    <r>
      <rPr>
        <b/>
        <sz val="11.5"/>
        <rFont val="Calibri"/>
        <family val="2"/>
        <scheme val="minor"/>
      </rPr>
      <t>G I BAR SADDLE</t>
    </r>
    <r>
      <rPr>
        <sz val="11.5"/>
        <rFont val="Calibri"/>
        <family val="2"/>
        <scheme val="minor"/>
      </rPr>
      <t xml:space="preserve"> - </t>
    </r>
    <r>
      <rPr>
        <b/>
        <sz val="11.5"/>
        <color rgb="FFFF0000"/>
        <rFont val="Calibri"/>
        <family val="2"/>
        <scheme val="minor"/>
      </rPr>
      <t>HEAVY DUTY</t>
    </r>
    <r>
      <rPr>
        <sz val="11.5"/>
        <rFont val="Calibri"/>
        <family val="2"/>
        <scheme val="minor"/>
      </rPr>
      <t xml:space="preserve"> (Pack of 50)</t>
    </r>
  </si>
  <si>
    <r>
      <t xml:space="preserve">25 mm </t>
    </r>
    <r>
      <rPr>
        <b/>
        <sz val="11.5"/>
        <rFont val="Calibri"/>
        <family val="2"/>
        <scheme val="minor"/>
      </rPr>
      <t>PVC BAR SADDLE</t>
    </r>
    <r>
      <rPr>
        <sz val="11.5"/>
        <rFont val="Calibri"/>
        <family val="2"/>
        <scheme val="minor"/>
      </rPr>
      <t xml:space="preserve"> (Pack of 100)</t>
    </r>
  </si>
  <si>
    <r>
      <t xml:space="preserve">20 mm </t>
    </r>
    <r>
      <rPr>
        <b/>
        <sz val="11.5"/>
        <rFont val="Calibri"/>
        <family val="2"/>
        <scheme val="minor"/>
      </rPr>
      <t>PVC BAR SADDLE</t>
    </r>
    <r>
      <rPr>
        <sz val="11.5"/>
        <rFont val="Calibri"/>
        <family val="2"/>
        <scheme val="minor"/>
      </rPr>
      <t xml:space="preserve"> (Pack of 100)</t>
    </r>
  </si>
  <si>
    <r>
      <t xml:space="preserve">32 mm </t>
    </r>
    <r>
      <rPr>
        <b/>
        <sz val="11.5"/>
        <rFont val="Calibri"/>
        <family val="2"/>
        <scheme val="minor"/>
      </rPr>
      <t>PVC BAR SADDLE</t>
    </r>
    <r>
      <rPr>
        <sz val="11.5"/>
        <rFont val="Calibri"/>
        <family val="2"/>
        <scheme val="minor"/>
      </rPr>
      <t xml:space="preserve"> - (Pack of 100)</t>
    </r>
  </si>
  <si>
    <t>WE SUGGEST THE USE OF WHITE / GREY CONDUITS INSTEAD OF  BLACK COLOUR</t>
  </si>
  <si>
    <r>
      <t xml:space="preserve">50 mm </t>
    </r>
    <r>
      <rPr>
        <b/>
        <sz val="11.5"/>
        <rFont val="Calibri"/>
        <family val="2"/>
        <scheme val="minor"/>
      </rPr>
      <t>LIGHT</t>
    </r>
    <r>
      <rPr>
        <sz val="11.5"/>
        <rFont val="Calibri"/>
        <family val="2"/>
        <scheme val="minor"/>
      </rPr>
      <t xml:space="preserve"> </t>
    </r>
    <r>
      <rPr>
        <b/>
        <sz val="11.5"/>
        <rFont val="Calibri"/>
        <family val="2"/>
        <scheme val="minor"/>
      </rPr>
      <t>(LMS)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(2.10 - 2.20 MM)</t>
    </r>
  </si>
  <si>
    <t>OUR GSTIN # 29 AAJFN 4830 G1Z4</t>
  </si>
  <si>
    <t>OUR MSME REGN # 290201202332</t>
  </si>
  <si>
    <t>UDHYAM REGN # UDYAM-KR-03-0012435</t>
  </si>
  <si>
    <r>
      <t xml:space="preserve">19 mm </t>
    </r>
    <r>
      <rPr>
        <b/>
        <sz val="11.5"/>
        <color rgb="FF0000FF"/>
        <rFont val="Calibri"/>
        <family val="2"/>
        <scheme val="minor"/>
      </rPr>
      <t>G I SADDLE ONLY</t>
    </r>
    <r>
      <rPr>
        <sz val="11.5"/>
        <rFont val="Calibri"/>
        <family val="2"/>
        <scheme val="minor"/>
      </rPr>
      <t xml:space="preserve"> - </t>
    </r>
    <r>
      <rPr>
        <b/>
        <sz val="11.5"/>
        <color rgb="FFFF0000"/>
        <rFont val="Calibri"/>
        <family val="2"/>
        <scheme val="minor"/>
      </rPr>
      <t>HEAVY DUTY</t>
    </r>
    <r>
      <rPr>
        <sz val="11.5"/>
        <rFont val="Calibri"/>
        <family val="2"/>
        <scheme val="minor"/>
      </rPr>
      <t xml:space="preserve"> (Pack of 200)</t>
    </r>
  </si>
  <si>
    <r>
      <t xml:space="preserve">20 mm </t>
    </r>
    <r>
      <rPr>
        <b/>
        <sz val="11.5"/>
        <color rgb="FF0000FF"/>
        <rFont val="Calibri"/>
        <family val="2"/>
        <scheme val="minor"/>
      </rPr>
      <t>G I SADDLE ONLY</t>
    </r>
    <r>
      <rPr>
        <sz val="11.5"/>
        <rFont val="Calibri"/>
        <family val="2"/>
        <scheme val="minor"/>
      </rPr>
      <t xml:space="preserve"> - </t>
    </r>
    <r>
      <rPr>
        <b/>
        <sz val="11.5"/>
        <color rgb="FFFF0000"/>
        <rFont val="Calibri"/>
        <family val="2"/>
        <scheme val="minor"/>
      </rPr>
      <t>HEAVY DUTY</t>
    </r>
    <r>
      <rPr>
        <sz val="11.5"/>
        <rFont val="Calibri"/>
        <family val="2"/>
        <scheme val="minor"/>
      </rPr>
      <t xml:space="preserve"> (Pack of 200)</t>
    </r>
  </si>
  <si>
    <t>ANY</t>
  </si>
  <si>
    <t>V I P Homlite</t>
  </si>
  <si>
    <r>
      <t xml:space="preserve">25 mm </t>
    </r>
    <r>
      <rPr>
        <b/>
        <sz val="11.5"/>
        <color rgb="FF0000FF"/>
        <rFont val="Calibri"/>
        <family val="2"/>
        <scheme val="minor"/>
      </rPr>
      <t>G I SADDLE ONLY</t>
    </r>
    <r>
      <rPr>
        <sz val="11.5"/>
        <rFont val="Calibri"/>
        <family val="2"/>
        <scheme val="minor"/>
      </rPr>
      <t xml:space="preserve"> - </t>
    </r>
    <r>
      <rPr>
        <b/>
        <sz val="11.5"/>
        <color rgb="FFFF0000"/>
        <rFont val="Calibri"/>
        <family val="2"/>
        <scheme val="minor"/>
      </rPr>
      <t>HEAVY DUTY</t>
    </r>
    <r>
      <rPr>
        <sz val="11.5"/>
        <rFont val="Calibri"/>
        <family val="2"/>
        <scheme val="minor"/>
      </rPr>
      <t xml:space="preserve"> (Pack of 200)</t>
    </r>
  </si>
  <si>
    <r>
      <t xml:space="preserve">40 mm </t>
    </r>
    <r>
      <rPr>
        <b/>
        <sz val="11.5"/>
        <rFont val="Calibri"/>
        <family val="2"/>
      </rPr>
      <t xml:space="preserve">PVC Circular / Square Junction Box </t>
    </r>
    <r>
      <rPr>
        <sz val="11.5"/>
        <rFont val="Calibri"/>
        <family val="2"/>
      </rPr>
      <t>with Lid and Screw</t>
    </r>
    <r>
      <rPr>
        <b/>
        <sz val="11.5"/>
        <rFont val="Calibri"/>
        <family val="2"/>
      </rPr>
      <t xml:space="preserve"> - </t>
    </r>
    <r>
      <rPr>
        <b/>
        <sz val="11.5"/>
        <color rgb="FFFF0000"/>
        <rFont val="Calibri"/>
        <family val="2"/>
      </rPr>
      <t>3 Way</t>
    </r>
  </si>
  <si>
    <r>
      <t xml:space="preserve">40 mm </t>
    </r>
    <r>
      <rPr>
        <b/>
        <sz val="11.5"/>
        <rFont val="Calibri"/>
        <family val="2"/>
      </rPr>
      <t>PVC Circular / Square Junction Box</t>
    </r>
    <r>
      <rPr>
        <sz val="11.5"/>
        <rFont val="Calibri"/>
        <family val="2"/>
      </rPr>
      <t xml:space="preserve"> with Lid and Screw</t>
    </r>
    <r>
      <rPr>
        <b/>
        <sz val="11.5"/>
        <rFont val="Calibri"/>
        <family val="2"/>
      </rPr>
      <t xml:space="preserve"> -</t>
    </r>
    <r>
      <rPr>
        <b/>
        <sz val="11.5"/>
        <color rgb="FFFF0000"/>
        <rFont val="Calibri"/>
        <family val="2"/>
      </rPr>
      <t xml:space="preserve"> 4 Way</t>
    </r>
  </si>
  <si>
    <r>
      <t xml:space="preserve">50 mm </t>
    </r>
    <r>
      <rPr>
        <b/>
        <sz val="11.5"/>
        <rFont val="Calibri"/>
        <family val="2"/>
        <scheme val="minor"/>
      </rPr>
      <t>Polyproplene</t>
    </r>
    <r>
      <rPr>
        <sz val="11.5"/>
        <rFont val="Calibri"/>
        <family val="2"/>
        <scheme val="minor"/>
      </rPr>
      <t xml:space="preserve"> (</t>
    </r>
    <r>
      <rPr>
        <b/>
        <sz val="11.5"/>
        <rFont val="Calibri"/>
        <family val="2"/>
        <scheme val="minor"/>
      </rPr>
      <t>PP)</t>
    </r>
    <r>
      <rPr>
        <sz val="11.5"/>
        <rFont val="Calibri"/>
        <family val="2"/>
        <scheme val="minor"/>
      </rPr>
      <t xml:space="preserve"> Flexible Pipe - (15 Mtr Roll)</t>
    </r>
  </si>
  <si>
    <r>
      <t xml:space="preserve">40 mm </t>
    </r>
    <r>
      <rPr>
        <b/>
        <sz val="11.5"/>
        <rFont val="Calibri"/>
        <family val="2"/>
        <scheme val="minor"/>
      </rPr>
      <t xml:space="preserve">Polyproplene (PP) Flexible Pipe - </t>
    </r>
    <r>
      <rPr>
        <sz val="11.5"/>
        <rFont val="Calibri"/>
        <family val="2"/>
        <scheme val="minor"/>
      </rPr>
      <t>(20 Mtr Roll)</t>
    </r>
  </si>
  <si>
    <r>
      <t xml:space="preserve">32 mm </t>
    </r>
    <r>
      <rPr>
        <b/>
        <sz val="11.5"/>
        <rFont val="Calibri"/>
        <family val="2"/>
        <scheme val="minor"/>
      </rPr>
      <t>Polyproplene (PP)</t>
    </r>
    <r>
      <rPr>
        <sz val="11.5"/>
        <rFont val="Calibri"/>
        <family val="2"/>
        <scheme val="minor"/>
      </rPr>
      <t xml:space="preserve"> Flexible Pipe - (25 Mtr Roll)</t>
    </r>
  </si>
  <si>
    <r>
      <t xml:space="preserve">20 mm </t>
    </r>
    <r>
      <rPr>
        <b/>
        <sz val="11.5"/>
        <rFont val="Calibri"/>
        <family val="2"/>
        <scheme val="minor"/>
      </rPr>
      <t>Polyproplene (PP)</t>
    </r>
    <r>
      <rPr>
        <sz val="11.5"/>
        <rFont val="Calibri"/>
        <family val="2"/>
        <scheme val="minor"/>
      </rPr>
      <t xml:space="preserve"> Flexible Pipe </t>
    </r>
    <r>
      <rPr>
        <b/>
        <sz val="11.5"/>
        <rFont val="Calibri"/>
        <family val="2"/>
        <scheme val="minor"/>
      </rPr>
      <t xml:space="preserve">- </t>
    </r>
    <r>
      <rPr>
        <sz val="11.5"/>
        <rFont val="Calibri"/>
        <family val="2"/>
        <scheme val="minor"/>
      </rPr>
      <t>(50 Mtr Roll)</t>
    </r>
  </si>
  <si>
    <r>
      <t xml:space="preserve">25 mm </t>
    </r>
    <r>
      <rPr>
        <b/>
        <sz val="11.5"/>
        <rFont val="Calibri"/>
        <family val="2"/>
        <scheme val="minor"/>
      </rPr>
      <t xml:space="preserve">Polyproplene (PP) </t>
    </r>
    <r>
      <rPr>
        <sz val="11.5"/>
        <rFont val="Calibri"/>
        <family val="2"/>
        <scheme val="minor"/>
      </rPr>
      <t>Flexible Pipe</t>
    </r>
    <r>
      <rPr>
        <b/>
        <sz val="11.5"/>
        <rFont val="Calibri"/>
        <family val="2"/>
        <scheme val="minor"/>
      </rPr>
      <t xml:space="preserve"> - </t>
    </r>
    <r>
      <rPr>
        <sz val="11.5"/>
        <rFont val="Calibri"/>
        <family val="2"/>
        <scheme val="minor"/>
      </rPr>
      <t>(25 Mtr Roll)</t>
    </r>
  </si>
  <si>
    <r>
      <t xml:space="preserve">20 mm </t>
    </r>
    <r>
      <rPr>
        <b/>
        <sz val="11.5"/>
        <rFont val="Calibri"/>
        <family val="2"/>
        <scheme val="minor"/>
      </rPr>
      <t xml:space="preserve">Polyproplene (PP) </t>
    </r>
    <r>
      <rPr>
        <sz val="11.5"/>
        <rFont val="Calibri"/>
        <family val="2"/>
        <scheme val="minor"/>
      </rPr>
      <t>Flexible Pipe</t>
    </r>
    <r>
      <rPr>
        <b/>
        <sz val="11.5"/>
        <rFont val="Calibri"/>
        <family val="2"/>
        <scheme val="minor"/>
      </rPr>
      <t xml:space="preserve"> - </t>
    </r>
    <r>
      <rPr>
        <sz val="11.5"/>
        <rFont val="Calibri"/>
        <family val="2"/>
        <scheme val="minor"/>
      </rPr>
      <t>(50 Mtr Roll)</t>
    </r>
  </si>
  <si>
    <t>V I P / HOMLITE</t>
  </si>
  <si>
    <r>
      <rPr>
        <b/>
        <sz val="11"/>
        <rFont val="Calibri"/>
        <family val="2"/>
        <scheme val="minor"/>
      </rPr>
      <t xml:space="preserve">Freight </t>
    </r>
    <r>
      <rPr>
        <sz val="11"/>
        <rFont val="Calibri"/>
        <family val="2"/>
        <scheme val="minor"/>
      </rPr>
      <t>- FOR SITE, if basic invoice value is more than Rs 1.50 Lac (Within Bangalore City Limits in an enroute shared vehicle at a time suitable to us). Otherwise, EXTRA (+ GST @18%) for dedicated vehicle, freight to your account. Unloading in your scope.</t>
    </r>
  </si>
  <si>
    <t>Add Delivery Charges to VRL Transport Godown @ BLR / Work Site @ BLR</t>
  </si>
  <si>
    <t xml:space="preserve">It is not advisable to use PVC DEEP junction box in Slab. The Bureau of Indian Standards also does not have a particular specification for Deep Junction Boxes. There is a considerable difference in height of the conduit and the mouth / insert of the junction box when installed. Any external pressure due to manpower stepping  on the conduit closer to the joint will result in breaking of the mouth / insert of the Junction Box. Due care is to be taken. We will not be responsible for such breakages.  </t>
  </si>
  <si>
    <t>IF DOOR DELIVERED BY US THROUGH TRANSPORTER - CONSIGNEE SEAL IS REQUIRED AT SITE WITHOUT WHICH DELIVERY WILL NOT BE MADE - PLEASE MAKE PRIOR ARRANGEMENT OF COMPANY SEAL AT SITE OF WORK</t>
  </si>
  <si>
    <r>
      <rPr>
        <b/>
        <sz val="12"/>
        <rFont val="Calibri"/>
        <family val="2"/>
      </rPr>
      <t>Our Bank Details:</t>
    </r>
    <r>
      <rPr>
        <b/>
        <sz val="12"/>
        <color rgb="FFFF0000"/>
        <rFont val="Calibri"/>
        <family val="2"/>
      </rPr>
      <t xml:space="preserve">
A/C Name - NATIONAL PIPE PRODUCTS
Account # - 1189 5500 0040 72 
Federal Bank, Gandhinagar Branch,                                                Bangalore - 560009.
RTGS / NEFT / IFSC Code - FDRL 000 1189</t>
    </r>
  </si>
  <si>
    <t>White/Black/Grey Red/Blue/Green</t>
  </si>
  <si>
    <r>
      <t xml:space="preserve">32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t>
    </r>
    <r>
      <rPr>
        <b/>
        <sz val="11.5"/>
        <color rgb="FFFF0000"/>
        <rFont val="Calibri"/>
        <family val="2"/>
      </rPr>
      <t xml:space="preserve"> 3 Way</t>
    </r>
  </si>
  <si>
    <r>
      <t xml:space="preserve">32 mm </t>
    </r>
    <r>
      <rPr>
        <b/>
        <sz val="11.5"/>
        <rFont val="Calibri"/>
        <family val="2"/>
      </rPr>
      <t>PVC Circular</t>
    </r>
    <r>
      <rPr>
        <sz val="11.5"/>
        <rFont val="Calibri"/>
        <family val="2"/>
      </rPr>
      <t xml:space="preserve"> </t>
    </r>
    <r>
      <rPr>
        <b/>
        <sz val="11.5"/>
        <rFont val="Calibri"/>
        <family val="2"/>
      </rPr>
      <t>Surface Junction Box</t>
    </r>
    <r>
      <rPr>
        <sz val="11.5"/>
        <rFont val="Calibri"/>
        <family val="2"/>
      </rPr>
      <t xml:space="preserve"> with Lid and Screw - </t>
    </r>
    <r>
      <rPr>
        <b/>
        <sz val="11.5"/>
        <color rgb="FFFF0000"/>
        <rFont val="Calibri"/>
        <family val="2"/>
      </rPr>
      <t>4 Way</t>
    </r>
  </si>
  <si>
    <r>
      <t>32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with Lid and Screw  -</t>
    </r>
    <r>
      <rPr>
        <b/>
        <sz val="11.5"/>
        <color rgb="FFFF0000"/>
        <rFont val="Calibri"/>
        <family val="2"/>
      </rPr>
      <t xml:space="preserve"> 3 Way</t>
    </r>
  </si>
  <si>
    <r>
      <t>32 mm</t>
    </r>
    <r>
      <rPr>
        <b/>
        <sz val="11.5"/>
        <rFont val="Calibri"/>
        <family val="2"/>
      </rPr>
      <t xml:space="preserve"> PVC Circular</t>
    </r>
    <r>
      <rPr>
        <sz val="11.5"/>
        <rFont val="Calibri"/>
        <family val="2"/>
      </rPr>
      <t xml:space="preserve"> </t>
    </r>
    <r>
      <rPr>
        <b/>
        <sz val="11.5"/>
        <color rgb="FFFF0000"/>
        <rFont val="Calibri"/>
        <family val="2"/>
      </rPr>
      <t>Deep</t>
    </r>
    <r>
      <rPr>
        <sz val="11.5"/>
        <rFont val="Calibri"/>
        <family val="2"/>
      </rPr>
      <t xml:space="preserve"> </t>
    </r>
    <r>
      <rPr>
        <b/>
        <sz val="11.5"/>
        <rFont val="Calibri"/>
        <family val="2"/>
      </rPr>
      <t xml:space="preserve">Junction Box </t>
    </r>
    <r>
      <rPr>
        <sz val="11.5"/>
        <rFont val="Calibri"/>
        <family val="2"/>
      </rPr>
      <t xml:space="preserve">with Lid and Screw  - </t>
    </r>
    <r>
      <rPr>
        <b/>
        <sz val="11.5"/>
        <color rgb="FFFF0000"/>
        <rFont val="Calibri"/>
        <family val="2"/>
      </rPr>
      <t>4 Way</t>
    </r>
  </si>
  <si>
    <t>ZED-TUBE</t>
  </si>
  <si>
    <r>
      <t xml:space="preserve">19 mm </t>
    </r>
    <r>
      <rPr>
        <b/>
        <sz val="11.5"/>
        <rFont val="Calibri"/>
        <family val="2"/>
        <scheme val="minor"/>
      </rPr>
      <t xml:space="preserve">MEDIUM (MMS) </t>
    </r>
    <r>
      <rPr>
        <b/>
        <sz val="11.5"/>
        <color rgb="FFFF0000"/>
        <rFont val="Calibri"/>
        <family val="2"/>
        <scheme val="minor"/>
      </rPr>
      <t xml:space="preserve">FRLS </t>
    </r>
    <r>
      <rPr>
        <b/>
        <sz val="11.5"/>
        <rFont val="Calibri"/>
        <family val="2"/>
        <scheme val="minor"/>
      </rPr>
      <t>SOCKETED END</t>
    </r>
    <r>
      <rPr>
        <sz val="11.5"/>
        <rFont val="Calibri"/>
        <family val="2"/>
        <scheme val="minor"/>
      </rPr>
      <t xml:space="preserve"> PVC CONDUIT</t>
    </r>
    <r>
      <rPr>
        <b/>
        <sz val="11.5"/>
        <color rgb="FFFF0000"/>
        <rFont val="Calibri"/>
        <family val="2"/>
        <scheme val="minor"/>
      </rPr>
      <t xml:space="preserve"> - NON ISI</t>
    </r>
    <r>
      <rPr>
        <sz val="11.5"/>
        <rFont val="Calibri"/>
        <family val="2"/>
        <scheme val="minor"/>
      </rPr>
      <t xml:space="preserve">   </t>
    </r>
    <r>
      <rPr>
        <b/>
        <sz val="11.5"/>
        <color rgb="FFFF0000"/>
        <rFont val="Calibri"/>
        <family val="2"/>
        <scheme val="minor"/>
      </rPr>
      <t>(1.40 - 1.50 MM)</t>
    </r>
  </si>
  <si>
    <r>
      <t xml:space="preserve">20 mm </t>
    </r>
    <r>
      <rPr>
        <b/>
        <sz val="11.5"/>
        <rFont val="Calibri"/>
        <family val="2"/>
        <scheme val="minor"/>
      </rPr>
      <t>HEAVY (HMS)</t>
    </r>
    <r>
      <rPr>
        <sz val="11.5"/>
        <rFont val="Calibri"/>
        <family val="2"/>
        <scheme val="minor"/>
      </rPr>
      <t xml:space="preserve"> ISI MARKED SOCKETED END PVC CONDUIT              </t>
    </r>
    <r>
      <rPr>
        <b/>
        <sz val="11.5"/>
        <color rgb="FFFF0000"/>
        <rFont val="Calibri"/>
        <family val="2"/>
        <scheme val="minor"/>
      </rPr>
      <t>(1.90 - 2.00 MM)</t>
    </r>
  </si>
  <si>
    <r>
      <t xml:space="preserve">20 mm </t>
    </r>
    <r>
      <rPr>
        <b/>
        <sz val="11.5"/>
        <rFont val="Calibri"/>
        <family val="2"/>
        <scheme val="minor"/>
      </rPr>
      <t>MEDIUM (MMS)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(1.40 - 1.50 MM)</t>
    </r>
  </si>
  <si>
    <r>
      <t xml:space="preserve">20 mm </t>
    </r>
    <r>
      <rPr>
        <b/>
        <sz val="11.5"/>
        <rFont val="Calibri"/>
        <family val="2"/>
        <scheme val="minor"/>
      </rPr>
      <t>LIGHT (LMS)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(1.10 - 1.20 MM)</t>
    </r>
  </si>
  <si>
    <r>
      <t xml:space="preserve">25 mm </t>
    </r>
    <r>
      <rPr>
        <b/>
        <sz val="11.5"/>
        <rFont val="Calibri"/>
        <family val="2"/>
        <scheme val="minor"/>
      </rPr>
      <t>HEAVY (HMS)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(1.90 - 2.00 MM)</t>
    </r>
  </si>
  <si>
    <r>
      <t xml:space="preserve">25 mm </t>
    </r>
    <r>
      <rPr>
        <b/>
        <sz val="11.5"/>
        <rFont val="Calibri"/>
        <family val="2"/>
        <scheme val="minor"/>
      </rPr>
      <t>MEDIUM (MMS)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(1.60 - 1.70 MM)</t>
    </r>
  </si>
  <si>
    <r>
      <t xml:space="preserve">25 mm </t>
    </r>
    <r>
      <rPr>
        <b/>
        <sz val="11.5"/>
        <rFont val="Calibri"/>
        <family val="2"/>
        <scheme val="minor"/>
      </rPr>
      <t>LIGHT (LMS)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(1.20 - 1.30 MM)</t>
    </r>
  </si>
  <si>
    <r>
      <t xml:space="preserve">25 mm </t>
    </r>
    <r>
      <rPr>
        <b/>
        <sz val="11.5"/>
        <rFont val="Calibri"/>
        <family val="2"/>
        <scheme val="minor"/>
      </rPr>
      <t>HEAVY</t>
    </r>
    <r>
      <rPr>
        <sz val="11.5"/>
        <rFont val="Calibri"/>
        <family val="2"/>
        <scheme val="minor"/>
      </rPr>
      <t xml:space="preserve"> </t>
    </r>
    <r>
      <rPr>
        <b/>
        <sz val="11.5"/>
        <rFont val="Calibri"/>
        <family val="2"/>
        <scheme val="minor"/>
      </rPr>
      <t>(HMS</t>
    </r>
    <r>
      <rPr>
        <sz val="11.5"/>
        <rFont val="Calibri"/>
        <family val="2"/>
        <scheme val="minor"/>
      </rPr>
      <t xml:space="preserve">) </t>
    </r>
    <r>
      <rPr>
        <b/>
        <sz val="11.5"/>
        <color rgb="FFFF0000"/>
        <rFont val="Calibri"/>
        <family val="2"/>
        <scheme val="minor"/>
      </rPr>
      <t>FRLS</t>
    </r>
    <r>
      <rPr>
        <sz val="11.5"/>
        <rFont val="Calibri"/>
        <family val="2"/>
        <scheme val="minor"/>
      </rPr>
      <t xml:space="preserve"> </t>
    </r>
    <r>
      <rPr>
        <b/>
        <sz val="11.5"/>
        <rFont val="Calibri"/>
        <family val="2"/>
        <scheme val="minor"/>
      </rPr>
      <t>SOCKETED END</t>
    </r>
    <r>
      <rPr>
        <sz val="11.5"/>
        <rFont val="Calibri"/>
        <family val="2"/>
        <scheme val="minor"/>
      </rPr>
      <t xml:space="preserve"> PVC CONDUIT - </t>
    </r>
    <r>
      <rPr>
        <b/>
        <sz val="11.5"/>
        <color rgb="FFFF0000"/>
        <rFont val="Calibri"/>
        <family val="2"/>
        <scheme val="minor"/>
      </rPr>
      <t>NON ISI         (1.90 - 2.00 MM)</t>
    </r>
  </si>
  <si>
    <r>
      <t xml:space="preserve">32 mm </t>
    </r>
    <r>
      <rPr>
        <b/>
        <sz val="11.5"/>
        <rFont val="Calibri"/>
        <family val="2"/>
        <scheme val="minor"/>
      </rPr>
      <t>MEDIUM (MMS)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(1.90 - 2.00 MM)</t>
    </r>
  </si>
  <si>
    <r>
      <t xml:space="preserve">32 mm </t>
    </r>
    <r>
      <rPr>
        <b/>
        <sz val="11.5"/>
        <rFont val="Calibri"/>
        <family val="2"/>
        <scheme val="minor"/>
      </rPr>
      <t>HEAVY (HMS)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(2.50 - 2.60 MM)</t>
    </r>
  </si>
  <si>
    <r>
      <t xml:space="preserve">40 mm </t>
    </r>
    <r>
      <rPr>
        <b/>
        <sz val="11.5"/>
        <rFont val="Calibri"/>
        <family val="2"/>
        <scheme val="minor"/>
      </rPr>
      <t>MEDIUM (MMS)</t>
    </r>
    <r>
      <rPr>
        <sz val="11.5"/>
        <rFont val="Calibri"/>
        <family val="2"/>
        <scheme val="minor"/>
      </rPr>
      <t xml:space="preserve"> ISI MARKED </t>
    </r>
    <r>
      <rPr>
        <b/>
        <sz val="11.5"/>
        <rFont val="Calibri"/>
        <family val="2"/>
        <scheme val="minor"/>
      </rPr>
      <t>SOCKETED END</t>
    </r>
    <r>
      <rPr>
        <sz val="11.5"/>
        <rFont val="Calibri"/>
        <family val="2"/>
        <scheme val="minor"/>
      </rPr>
      <t xml:space="preserve"> PVC CONDUIT       </t>
    </r>
    <r>
      <rPr>
        <b/>
        <sz val="11.5"/>
        <color rgb="FFFF0000"/>
        <rFont val="Calibri"/>
        <family val="2"/>
        <scheme val="minor"/>
      </rPr>
      <t>(2.10 - 2.20 MM)</t>
    </r>
  </si>
  <si>
    <t xml:space="preserve">V I P </t>
  </si>
  <si>
    <r>
      <t xml:space="preserve">19 mm </t>
    </r>
    <r>
      <rPr>
        <b/>
        <sz val="11.5"/>
        <rFont val="Calibri"/>
        <family val="2"/>
        <scheme val="minor"/>
      </rPr>
      <t>HEAVY</t>
    </r>
    <r>
      <rPr>
        <sz val="11.5"/>
        <rFont val="Calibri"/>
        <family val="2"/>
        <scheme val="minor"/>
      </rPr>
      <t xml:space="preserve"> </t>
    </r>
    <r>
      <rPr>
        <b/>
        <sz val="11.5"/>
        <rFont val="Calibri"/>
        <family val="2"/>
        <scheme val="minor"/>
      </rPr>
      <t>(HMS</t>
    </r>
    <r>
      <rPr>
        <sz val="11.5"/>
        <rFont val="Calibri"/>
        <family val="2"/>
        <scheme val="minor"/>
      </rPr>
      <t xml:space="preserve">) </t>
    </r>
    <r>
      <rPr>
        <b/>
        <sz val="11.5"/>
        <color rgb="FFFF0000"/>
        <rFont val="Calibri"/>
        <family val="2"/>
        <scheme val="minor"/>
      </rPr>
      <t>FRLS</t>
    </r>
    <r>
      <rPr>
        <sz val="11.5"/>
        <rFont val="Calibri"/>
        <family val="2"/>
        <scheme val="minor"/>
      </rPr>
      <t xml:space="preserve"> </t>
    </r>
    <r>
      <rPr>
        <b/>
        <sz val="11.5"/>
        <rFont val="Calibri"/>
        <family val="2"/>
        <scheme val="minor"/>
      </rPr>
      <t xml:space="preserve">SOCKETED END </t>
    </r>
    <r>
      <rPr>
        <sz val="11.5"/>
        <rFont val="Calibri"/>
        <family val="2"/>
        <scheme val="minor"/>
      </rPr>
      <t xml:space="preserve">PVC CONDUIT </t>
    </r>
    <r>
      <rPr>
        <b/>
        <sz val="11.5"/>
        <color rgb="FFFF0000"/>
        <rFont val="Calibri"/>
        <family val="2"/>
        <scheme val="minor"/>
      </rPr>
      <t>- NON ISI</t>
    </r>
    <r>
      <rPr>
        <sz val="11.5"/>
        <rFont val="Calibri"/>
        <family val="2"/>
        <scheme val="minor"/>
      </rPr>
      <t xml:space="preserve">                </t>
    </r>
    <r>
      <rPr>
        <b/>
        <sz val="11.5"/>
        <color rgb="FFFF0000"/>
        <rFont val="Calibri"/>
        <family val="2"/>
        <scheme val="minor"/>
      </rPr>
      <t>(1.90 - 2.00 MM)</t>
    </r>
  </si>
  <si>
    <r>
      <rPr>
        <b/>
        <sz val="13"/>
        <rFont val="Calibri"/>
        <family val="2"/>
        <scheme val="minor"/>
      </rPr>
      <t>Delivery -</t>
    </r>
    <r>
      <rPr>
        <sz val="13"/>
        <rFont val="Calibri"/>
        <family val="2"/>
        <scheme val="minor"/>
      </rPr>
      <t xml:space="preserve"> Ready Stock.                      </t>
    </r>
  </si>
  <si>
    <t>Force Majeure Clause:
We shall not be held liable for any failure or delay in fulfilling our obligations to supply materials at the prices specified in our Proforma Invoice, Quotation, or any PO issued by the Buyer, to the extent that such failure or delay is caused by a Force Majeure Event. A Force Majeure Event includes, but is not limited to, events beyond our reasonable control such as Acts of God, War, Riot, Fire, Explosion, Accident, Flood, Pandemic, Epidemic, Strikes, Bandh, Lockout due to Labour Unions, Government-imposed Quarantine, or Embargo. In such circumstances, the PO shall be required to be amended accordingly or withdrawn.</t>
  </si>
  <si>
    <t>02.08.2026</t>
  </si>
  <si>
    <t xml:space="preserve">Price Validity:                                                                                                                                                                                                                                    The price list prevailing at the time of dispatch shall be applicable. In the event that any Purchase Order is not approved by us for any reason prior to the issuance of a revised price list, such PO will be required to be amended in accordance with the price list prevailing at the time of dispatch. Applicable Price List will be available on our website, www.vippipe.com. Above offer is based on our Current Price List Dated 02.08.2026        </t>
  </si>
  <si>
    <t>http://www.vippipe.com/wp-content/uploads/2026/08/PROFORMA-INVOICE-LP-DATED-02.08.2026-.xlsx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</si>
</sst>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0%"/>
  </numFmts>
  <fonts count="41" x14ac:knownFonts="1">
    <font>
      <sz val="11"/>
      <color theme="1"/>
      <name val="Calibri"/>
      <family val="2"/>
      <scheme val="minor"/>
    </font>
    <font>
      <sz val="11"/>
      <color theme="1"/>
      <name val="Calibri"/>
      <family val="2"/>
      <scheme val="minor"/>
    </font>
    <font>
      <sz val="11"/>
      <name val="Calibri"/>
      <family val="2"/>
      <scheme val="minor"/>
    </font>
    <font>
      <b/>
      <sz val="22"/>
      <name val="Calibri"/>
      <family val="2"/>
      <scheme val="minor"/>
    </font>
    <font>
      <b/>
      <sz val="12"/>
      <color rgb="FFFF0000"/>
      <name val="Calibri"/>
      <family val="2"/>
      <scheme val="minor"/>
    </font>
    <font>
      <sz val="12"/>
      <color rgb="FF002060"/>
      <name val="Calibri"/>
      <family val="2"/>
      <scheme val="minor"/>
    </font>
    <font>
      <sz val="11"/>
      <color rgb="FF002060"/>
      <name val="Calibri"/>
      <family val="2"/>
      <scheme val="minor"/>
    </font>
    <font>
      <b/>
      <sz val="12"/>
      <color rgb="FF002060"/>
      <name val="Calibri"/>
      <family val="2"/>
      <scheme val="minor"/>
    </font>
    <font>
      <sz val="12"/>
      <name val="Calibri"/>
      <family val="2"/>
      <scheme val="minor"/>
    </font>
    <font>
      <b/>
      <sz val="12"/>
      <name val="Calibri"/>
      <family val="2"/>
    </font>
    <font>
      <sz val="12"/>
      <name val="Calibri"/>
      <family val="2"/>
    </font>
    <font>
      <b/>
      <sz val="12"/>
      <name val="Calibri"/>
      <family val="2"/>
      <scheme val="minor"/>
    </font>
    <font>
      <sz val="13"/>
      <name val="Calibri"/>
      <family val="2"/>
      <scheme val="minor"/>
    </font>
    <font>
      <b/>
      <sz val="13"/>
      <name val="Calibri"/>
      <family val="2"/>
      <scheme val="minor"/>
    </font>
    <font>
      <b/>
      <sz val="14"/>
      <name val="Calibri"/>
      <family val="2"/>
      <scheme val="minor"/>
    </font>
    <font>
      <sz val="11.5"/>
      <name val="Calibri"/>
      <family val="2"/>
    </font>
    <font>
      <sz val="11.5"/>
      <name val="Calibri"/>
      <family val="2"/>
      <scheme val="minor"/>
    </font>
    <font>
      <b/>
      <sz val="11.5"/>
      <name val="Calibri"/>
      <family val="2"/>
      <scheme val="minor"/>
    </font>
    <font>
      <b/>
      <sz val="11.5"/>
      <name val="Calibri"/>
      <family val="2"/>
    </font>
    <font>
      <b/>
      <sz val="12"/>
      <color theme="1"/>
      <name val="Calibri"/>
      <family val="2"/>
      <scheme val="minor"/>
    </font>
    <font>
      <b/>
      <sz val="11"/>
      <color rgb="FFFF0000"/>
      <name val="Calibri"/>
      <family val="2"/>
      <scheme val="minor"/>
    </font>
    <font>
      <b/>
      <sz val="11.5"/>
      <color rgb="FFFF0000"/>
      <name val="Calibri"/>
      <family val="2"/>
    </font>
    <font>
      <b/>
      <sz val="11.5"/>
      <color rgb="FFFF0000"/>
      <name val="Calibri"/>
      <family val="2"/>
      <scheme val="minor"/>
    </font>
    <font>
      <b/>
      <sz val="12"/>
      <color rgb="FFFF0000"/>
      <name val="Calibri"/>
      <family val="2"/>
    </font>
    <font>
      <u/>
      <sz val="11"/>
      <color theme="10"/>
      <name val="Calibri"/>
      <family val="2"/>
    </font>
    <font>
      <b/>
      <sz val="11"/>
      <name val="Calibri"/>
      <family val="2"/>
    </font>
    <font>
      <sz val="11"/>
      <color rgb="FFFF0000"/>
      <name val="Calibri"/>
      <family val="2"/>
      <scheme val="minor"/>
    </font>
    <font>
      <b/>
      <sz val="13"/>
      <color rgb="FFFF0000"/>
      <name val="Calibri"/>
      <family val="2"/>
      <scheme val="minor"/>
    </font>
    <font>
      <b/>
      <sz val="11"/>
      <name val="Calibri"/>
      <family val="2"/>
      <scheme val="minor"/>
    </font>
    <font>
      <b/>
      <u/>
      <sz val="12"/>
      <color rgb="FFFF0000"/>
      <name val="Calibri"/>
      <family val="2"/>
    </font>
    <font>
      <b/>
      <i/>
      <sz val="11.5"/>
      <name val="Calibri"/>
      <family val="2"/>
      <scheme val="minor"/>
    </font>
    <font>
      <b/>
      <sz val="20"/>
      <color rgb="FFFF0000"/>
      <name val="Calibri"/>
      <family val="2"/>
      <scheme val="minor"/>
    </font>
    <font>
      <b/>
      <sz val="26"/>
      <color rgb="FFFF0000"/>
      <name val="Calibri"/>
      <family val="2"/>
      <scheme val="minor"/>
    </font>
    <font>
      <sz val="11.5"/>
      <color rgb="FFFF0000"/>
      <name val="Calibri"/>
      <family val="2"/>
    </font>
    <font>
      <b/>
      <sz val="11.5"/>
      <color indexed="10"/>
      <name val="Calibri"/>
      <family val="2"/>
    </font>
    <font>
      <sz val="11.5"/>
      <color rgb="FFFF0000"/>
      <name val="Calibri"/>
      <family val="2"/>
      <scheme val="minor"/>
    </font>
    <font>
      <b/>
      <sz val="11.5"/>
      <color theme="1"/>
      <name val="Calibri"/>
      <family val="2"/>
      <scheme val="minor"/>
    </font>
    <font>
      <b/>
      <u/>
      <sz val="12"/>
      <color rgb="FF0000FF"/>
      <name val="Calibri"/>
      <family val="2"/>
    </font>
    <font>
      <b/>
      <sz val="11.5"/>
      <color rgb="FF0000FF"/>
      <name val="Calibri"/>
      <family val="2"/>
      <scheme val="minor"/>
    </font>
    <font>
      <b/>
      <sz val="16"/>
      <name val="Arial"/>
      <family val="2"/>
    </font>
    <font>
      <b/>
      <sz val="10.5"/>
      <color rgb="FFFF0000"/>
      <name val="Arial"/>
      <family val="2"/>
    </font>
  </fonts>
  <fills count="8">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00FF00"/>
        <bgColor indexed="64"/>
      </patternFill>
    </fill>
    <fill>
      <patternFill patternType="solid">
        <fgColor rgb="FFFFFF00"/>
        <bgColor indexed="64"/>
      </patternFill>
    </fill>
    <fill>
      <patternFill patternType="solid">
        <fgColor rgb="FFFF0000"/>
        <bgColor indexed="64"/>
      </patternFill>
    </fill>
    <fill>
      <patternFill patternType="solid">
        <fgColor theme="1"/>
        <bgColor indexed="64"/>
      </patternFill>
    </fill>
  </fills>
  <borders count="4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style="medium">
        <color indexed="64"/>
      </right>
      <top/>
      <bottom/>
      <diagonal/>
    </border>
  </borders>
  <cellStyleXfs count="3">
    <xf numFmtId="0" fontId="0" fillId="0" borderId="0"/>
    <xf numFmtId="164" fontId="1" fillId="0" borderId="0" applyFont="0" applyFill="0" applyBorder="0" applyAlignment="0" applyProtection="0"/>
    <xf numFmtId="0" fontId="24" fillId="0" borderId="0" applyNumberFormat="0" applyFill="0" applyBorder="0" applyAlignment="0" applyProtection="0">
      <alignment vertical="top"/>
      <protection locked="0"/>
    </xf>
  </cellStyleXfs>
  <cellXfs count="276">
    <xf numFmtId="0" fontId="0" fillId="0" borderId="0" xfId="0"/>
    <xf numFmtId="0" fontId="2" fillId="0" borderId="0" xfId="0" applyFont="1" applyAlignment="1">
      <alignment vertical="center"/>
    </xf>
    <xf numFmtId="3" fontId="2" fillId="0" borderId="0" xfId="0" applyNumberFormat="1" applyFont="1" applyAlignment="1">
      <alignment horizontal="center" vertical="center"/>
    </xf>
    <xf numFmtId="0" fontId="11" fillId="0" borderId="0" xfId="0" applyFont="1" applyAlignment="1">
      <alignment horizontal="left" vertical="center"/>
    </xf>
    <xf numFmtId="165" fontId="8" fillId="0" borderId="0" xfId="1" applyNumberFormat="1" applyFont="1" applyBorder="1" applyAlignment="1" applyProtection="1">
      <alignment horizontal="center" vertical="center"/>
    </xf>
    <xf numFmtId="165" fontId="11" fillId="0" borderId="0" xfId="1" applyNumberFormat="1" applyFont="1" applyBorder="1" applyAlignment="1" applyProtection="1">
      <alignment horizontal="right" vertical="center"/>
    </xf>
    <xf numFmtId="165" fontId="8" fillId="0" borderId="0" xfId="1" applyNumberFormat="1" applyFont="1" applyBorder="1" applyAlignment="1" applyProtection="1">
      <alignment horizontal="center" vertical="center"/>
      <protection locked="0"/>
    </xf>
    <xf numFmtId="165" fontId="14" fillId="0" borderId="0" xfId="1" applyNumberFormat="1" applyFont="1" applyBorder="1" applyAlignment="1" applyProtection="1">
      <alignment horizontal="right" vertical="center"/>
    </xf>
    <xf numFmtId="3" fontId="2" fillId="0" borderId="0" xfId="0" applyNumberFormat="1" applyFont="1" applyAlignment="1">
      <alignment horizontal="center" vertical="center" wrapText="1"/>
    </xf>
    <xf numFmtId="0" fontId="16" fillId="2" borderId="19" xfId="0" applyFont="1" applyFill="1" applyBorder="1" applyAlignment="1">
      <alignment horizontal="center" vertical="center"/>
    </xf>
    <xf numFmtId="0" fontId="16" fillId="0" borderId="20" xfId="0" applyFont="1" applyBorder="1" applyAlignment="1">
      <alignment horizontal="center" vertical="center"/>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11" fillId="0" borderId="7" xfId="0" applyFont="1" applyBorder="1" applyAlignment="1">
      <alignment horizontal="center" vertical="center"/>
    </xf>
    <xf numFmtId="0" fontId="11" fillId="0" borderId="10" xfId="0" applyFont="1" applyBorder="1" applyAlignment="1">
      <alignment horizontal="center" vertical="center"/>
    </xf>
    <xf numFmtId="0" fontId="16" fillId="0" borderId="21" xfId="0" applyFont="1" applyBorder="1" applyAlignment="1">
      <alignment horizontal="center" vertical="center"/>
    </xf>
    <xf numFmtId="0" fontId="11" fillId="0" borderId="10" xfId="0" applyFont="1" applyBorder="1" applyAlignment="1">
      <alignment horizontal="center" vertical="center" wrapText="1"/>
    </xf>
    <xf numFmtId="0" fontId="4" fillId="0" borderId="10" xfId="0" applyFont="1" applyBorder="1" applyAlignment="1">
      <alignment vertical="center"/>
    </xf>
    <xf numFmtId="0" fontId="11" fillId="6" borderId="10" xfId="0" applyFont="1" applyFill="1" applyBorder="1" applyAlignment="1">
      <alignment horizontal="center" vertical="center"/>
    </xf>
    <xf numFmtId="0" fontId="11" fillId="2" borderId="7" xfId="0" applyFont="1" applyFill="1" applyBorder="1" applyAlignment="1">
      <alignment horizontal="center" vertical="center"/>
    </xf>
    <xf numFmtId="0" fontId="11" fillId="2" borderId="10" xfId="0" applyFont="1" applyFill="1" applyBorder="1" applyAlignment="1">
      <alignment horizontal="left" vertical="center"/>
    </xf>
    <xf numFmtId="0" fontId="8" fillId="2" borderId="10" xfId="0" applyFont="1" applyFill="1" applyBorder="1" applyAlignment="1">
      <alignment horizontal="center" vertical="center"/>
    </xf>
    <xf numFmtId="2" fontId="8" fillId="2" borderId="10" xfId="0" applyNumberFormat="1" applyFont="1" applyFill="1" applyBorder="1" applyAlignment="1">
      <alignment horizontal="center" vertical="center"/>
    </xf>
    <xf numFmtId="0" fontId="4" fillId="0" borderId="1" xfId="0" applyFont="1" applyBorder="1" applyAlignment="1">
      <alignment horizontal="left" vertical="center"/>
    </xf>
    <xf numFmtId="0" fontId="4" fillId="0" borderId="10" xfId="0" applyFont="1" applyBorder="1" applyAlignment="1">
      <alignment horizontal="center" vertical="center"/>
    </xf>
    <xf numFmtId="0" fontId="11" fillId="4" borderId="10" xfId="0" applyFont="1" applyFill="1" applyBorder="1" applyAlignment="1">
      <alignment horizontal="center" vertical="center" wrapText="1"/>
    </xf>
    <xf numFmtId="10" fontId="14" fillId="4" borderId="10" xfId="0" applyNumberFormat="1" applyFont="1" applyFill="1" applyBorder="1" applyAlignment="1" applyProtection="1">
      <alignment horizontal="center" vertical="center" wrapText="1"/>
      <protection locked="0"/>
    </xf>
    <xf numFmtId="0" fontId="16" fillId="0" borderId="15" xfId="0" applyFont="1" applyBorder="1" applyAlignment="1">
      <alignment horizontal="center" vertical="center"/>
    </xf>
    <xf numFmtId="0" fontId="4" fillId="0" borderId="21" xfId="0" applyFont="1" applyBorder="1" applyAlignment="1">
      <alignment horizontal="left" vertical="center"/>
    </xf>
    <xf numFmtId="0" fontId="14" fillId="2" borderId="10" xfId="0" applyFont="1" applyFill="1" applyBorder="1" applyAlignment="1">
      <alignment horizontal="center" vertical="center"/>
    </xf>
    <xf numFmtId="0" fontId="17" fillId="4" borderId="10" xfId="0" applyFont="1" applyFill="1" applyBorder="1" applyAlignment="1">
      <alignment horizontal="left" vertical="center"/>
    </xf>
    <xf numFmtId="0" fontId="11" fillId="0" borderId="16" xfId="0" applyFont="1" applyBorder="1" applyAlignment="1">
      <alignment horizontal="center" vertical="center"/>
    </xf>
    <xf numFmtId="0" fontId="16" fillId="0" borderId="17" xfId="0" applyFont="1" applyBorder="1" applyAlignment="1">
      <alignment horizontal="left" vertical="center"/>
    </xf>
    <xf numFmtId="0" fontId="17" fillId="0" borderId="17" xfId="0" applyFont="1" applyBorder="1" applyAlignment="1">
      <alignment horizontal="center" vertical="center"/>
    </xf>
    <xf numFmtId="2" fontId="30" fillId="0" borderId="17" xfId="0" applyNumberFormat="1" applyFont="1" applyBorder="1" applyAlignment="1">
      <alignment horizontal="center" vertical="center"/>
    </xf>
    <xf numFmtId="2" fontId="16" fillId="0" borderId="17" xfId="0" applyNumberFormat="1" applyFont="1" applyBorder="1" applyAlignment="1">
      <alignment horizontal="center" vertical="center"/>
    </xf>
    <xf numFmtId="1" fontId="16" fillId="0" borderId="17" xfId="0" applyNumberFormat="1" applyFont="1" applyBorder="1" applyAlignment="1" applyProtection="1">
      <alignment horizontal="center" vertical="center"/>
      <protection locked="0"/>
    </xf>
    <xf numFmtId="0" fontId="16" fillId="0" borderId="19" xfId="0" applyFont="1" applyBorder="1" applyAlignment="1">
      <alignment horizontal="left" vertical="center"/>
    </xf>
    <xf numFmtId="0" fontId="17" fillId="0" borderId="19" xfId="0" applyFont="1" applyBorder="1" applyAlignment="1">
      <alignment horizontal="center" vertical="center"/>
    </xf>
    <xf numFmtId="2" fontId="30" fillId="0" borderId="19" xfId="0" applyNumberFormat="1" applyFont="1" applyBorder="1" applyAlignment="1">
      <alignment horizontal="center" vertical="center"/>
    </xf>
    <xf numFmtId="0" fontId="16" fillId="0" borderId="20" xfId="0" applyFont="1" applyBorder="1" applyAlignment="1">
      <alignment horizontal="left" vertical="center"/>
    </xf>
    <xf numFmtId="2" fontId="30" fillId="0" borderId="20" xfId="0" applyNumberFormat="1" applyFont="1" applyBorder="1" applyAlignment="1">
      <alignment horizontal="center" vertical="center"/>
    </xf>
    <xf numFmtId="0" fontId="16" fillId="3" borderId="20" xfId="0" applyFont="1" applyFill="1" applyBorder="1" applyAlignment="1">
      <alignment horizontal="center" vertical="center"/>
    </xf>
    <xf numFmtId="0" fontId="11" fillId="2" borderId="18" xfId="0" applyFont="1" applyFill="1" applyBorder="1" applyAlignment="1">
      <alignment horizontal="center" vertical="center"/>
    </xf>
    <xf numFmtId="0" fontId="16" fillId="2" borderId="19" xfId="0" applyFont="1" applyFill="1" applyBorder="1" applyAlignment="1">
      <alignment horizontal="left" vertical="center"/>
    </xf>
    <xf numFmtId="0" fontId="16" fillId="2" borderId="20" xfId="0" applyFont="1" applyFill="1" applyBorder="1" applyAlignment="1">
      <alignment horizontal="center" vertical="center"/>
    </xf>
    <xf numFmtId="0" fontId="17" fillId="2" borderId="19" xfId="0" applyFont="1" applyFill="1" applyBorder="1" applyAlignment="1">
      <alignment horizontal="center" vertical="center"/>
    </xf>
    <xf numFmtId="2" fontId="30" fillId="2" borderId="19" xfId="0" applyNumberFormat="1" applyFont="1" applyFill="1" applyBorder="1" applyAlignment="1">
      <alignment horizontal="center" vertical="center"/>
    </xf>
    <xf numFmtId="2" fontId="16" fillId="2" borderId="17" xfId="0" applyNumberFormat="1" applyFont="1" applyFill="1" applyBorder="1" applyAlignment="1">
      <alignment horizontal="center" vertical="center"/>
    </xf>
    <xf numFmtId="2" fontId="16" fillId="2" borderId="19" xfId="0" applyNumberFormat="1" applyFont="1" applyFill="1" applyBorder="1" applyAlignment="1">
      <alignment horizontal="center" vertical="center"/>
    </xf>
    <xf numFmtId="0" fontId="11" fillId="0" borderId="18" xfId="0" applyFont="1" applyBorder="1" applyAlignment="1">
      <alignment horizontal="center" vertical="center"/>
    </xf>
    <xf numFmtId="1" fontId="16" fillId="0" borderId="19" xfId="0" applyNumberFormat="1" applyFont="1" applyBorder="1" applyAlignment="1" applyProtection="1">
      <alignment horizontal="center" vertical="center"/>
      <protection locked="0"/>
    </xf>
    <xf numFmtId="1" fontId="16" fillId="0" borderId="20" xfId="0" applyNumberFormat="1" applyFont="1" applyBorder="1" applyAlignment="1" applyProtection="1">
      <alignment horizontal="center" vertical="center"/>
      <protection locked="0"/>
    </xf>
    <xf numFmtId="1" fontId="16" fillId="2" borderId="19" xfId="0" applyNumberFormat="1" applyFont="1" applyFill="1" applyBorder="1" applyAlignment="1">
      <alignment horizontal="center" vertical="center"/>
    </xf>
    <xf numFmtId="0" fontId="16" fillId="3" borderId="17" xfId="0" applyFont="1" applyFill="1" applyBorder="1" applyAlignment="1">
      <alignment horizontal="center" vertical="center"/>
    </xf>
    <xf numFmtId="0" fontId="16" fillId="3" borderId="19" xfId="0" applyFont="1" applyFill="1" applyBorder="1" applyAlignment="1">
      <alignment horizontal="center" vertical="center"/>
    </xf>
    <xf numFmtId="0" fontId="11" fillId="0" borderId="24" xfId="0" applyFont="1" applyBorder="1" applyAlignment="1">
      <alignment horizontal="center" vertical="center"/>
    </xf>
    <xf numFmtId="0" fontId="17" fillId="0" borderId="21" xfId="0" applyFont="1" applyBorder="1" applyAlignment="1">
      <alignment horizontal="center" vertical="center"/>
    </xf>
    <xf numFmtId="2" fontId="30" fillId="0" borderId="21" xfId="0" applyNumberFormat="1" applyFont="1" applyBorder="1" applyAlignment="1">
      <alignment horizontal="center" vertical="center"/>
    </xf>
    <xf numFmtId="2" fontId="16" fillId="0" borderId="21" xfId="0" applyNumberFormat="1" applyFont="1" applyBorder="1" applyAlignment="1">
      <alignment horizontal="center" vertical="center"/>
    </xf>
    <xf numFmtId="1" fontId="16" fillId="0" borderId="21" xfId="0" applyNumberFormat="1" applyFont="1" applyBorder="1" applyAlignment="1" applyProtection="1">
      <alignment horizontal="center" vertical="center"/>
      <protection locked="0"/>
    </xf>
    <xf numFmtId="0" fontId="16" fillId="0" borderId="16" xfId="0" applyFont="1" applyBorder="1" applyAlignment="1">
      <alignment horizontal="left" vertical="center"/>
    </xf>
    <xf numFmtId="0" fontId="17" fillId="0" borderId="29" xfId="0" applyFont="1" applyBorder="1" applyAlignment="1">
      <alignment horizontal="center" vertical="center"/>
    </xf>
    <xf numFmtId="0" fontId="17" fillId="0" borderId="30" xfId="0" applyFont="1" applyBorder="1" applyAlignment="1">
      <alignment horizontal="center" vertical="center"/>
    </xf>
    <xf numFmtId="0" fontId="16" fillId="0" borderId="26" xfId="0" applyFont="1" applyBorder="1" applyAlignment="1">
      <alignment horizontal="left" vertical="center"/>
    </xf>
    <xf numFmtId="0" fontId="17" fillId="0" borderId="31" xfId="0" applyFont="1" applyBorder="1" applyAlignment="1">
      <alignment horizontal="center" vertical="center"/>
    </xf>
    <xf numFmtId="2" fontId="16" fillId="0" borderId="11" xfId="0" applyNumberFormat="1" applyFont="1" applyBorder="1" applyAlignment="1">
      <alignment horizontal="center" vertical="center"/>
    </xf>
    <xf numFmtId="0" fontId="11" fillId="0" borderId="15" xfId="0" applyFont="1" applyBorder="1" applyAlignment="1">
      <alignment horizontal="center" vertical="center"/>
    </xf>
    <xf numFmtId="0" fontId="16" fillId="0" borderId="14" xfId="0" applyFont="1" applyBorder="1" applyAlignment="1">
      <alignment horizontal="left" vertical="center"/>
    </xf>
    <xf numFmtId="0" fontId="17" fillId="0" borderId="23" xfId="0" applyFont="1" applyBorder="1" applyAlignment="1">
      <alignment horizontal="center" vertical="center"/>
    </xf>
    <xf numFmtId="2" fontId="30" fillId="0" borderId="15" xfId="0" applyNumberFormat="1" applyFont="1" applyBorder="1" applyAlignment="1">
      <alignment horizontal="center" vertical="center"/>
    </xf>
    <xf numFmtId="2" fontId="16" fillId="0" borderId="15" xfId="0" applyNumberFormat="1" applyFont="1" applyBorder="1" applyAlignment="1">
      <alignment horizontal="center" vertical="center"/>
    </xf>
    <xf numFmtId="1" fontId="16" fillId="0" borderId="15" xfId="0" applyNumberFormat="1" applyFont="1" applyBorder="1" applyAlignment="1" applyProtection="1">
      <alignment horizontal="center" vertical="center"/>
      <protection locked="0"/>
    </xf>
    <xf numFmtId="0" fontId="11" fillId="0" borderId="17" xfId="0" applyFont="1" applyBorder="1" applyAlignment="1">
      <alignment horizontal="center" vertical="center"/>
    </xf>
    <xf numFmtId="0" fontId="16" fillId="0" borderId="24" xfId="0" applyFont="1" applyBorder="1" applyAlignment="1">
      <alignment horizontal="left" vertical="center"/>
    </xf>
    <xf numFmtId="2" fontId="16" fillId="0" borderId="28" xfId="0" applyNumberFormat="1" applyFont="1" applyBorder="1" applyAlignment="1">
      <alignment horizontal="center" vertical="center"/>
    </xf>
    <xf numFmtId="166" fontId="11" fillId="0" borderId="0" xfId="0" applyNumberFormat="1" applyFont="1" applyAlignment="1" applyProtection="1">
      <alignment horizontal="center" vertical="center"/>
      <protection locked="0"/>
    </xf>
    <xf numFmtId="0" fontId="3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justify" vertical="center" wrapText="1"/>
    </xf>
    <xf numFmtId="0" fontId="2" fillId="0" borderId="19" xfId="0" applyFont="1" applyBorder="1" applyAlignment="1">
      <alignment horizontal="center" vertical="center"/>
    </xf>
    <xf numFmtId="0" fontId="32" fillId="0" borderId="0" xfId="0" applyFont="1" applyAlignment="1">
      <alignment vertical="center"/>
    </xf>
    <xf numFmtId="0" fontId="17" fillId="0" borderId="20" xfId="0" applyFont="1" applyBorder="1" applyAlignment="1">
      <alignment horizontal="center" vertical="center"/>
    </xf>
    <xf numFmtId="0" fontId="20" fillId="0" borderId="0" xfId="0" applyFont="1" applyAlignment="1">
      <alignment vertical="center"/>
    </xf>
    <xf numFmtId="0" fontId="16" fillId="2" borderId="17" xfId="0" applyFont="1" applyFill="1" applyBorder="1" applyAlignment="1">
      <alignment horizontal="left" vertical="center"/>
    </xf>
    <xf numFmtId="0" fontId="16" fillId="2" borderId="17" xfId="0" applyFont="1" applyFill="1" applyBorder="1" applyAlignment="1">
      <alignment horizontal="center" vertical="center"/>
    </xf>
    <xf numFmtId="0" fontId="11" fillId="0" borderId="19" xfId="0" applyFont="1" applyBorder="1" applyAlignment="1">
      <alignment horizontal="center" vertical="center"/>
    </xf>
    <xf numFmtId="2" fontId="17" fillId="0" borderId="17" xfId="0" applyNumberFormat="1" applyFont="1" applyBorder="1" applyAlignment="1">
      <alignment horizontal="center" vertical="center"/>
    </xf>
    <xf numFmtId="2" fontId="17" fillId="0" borderId="19" xfId="0" applyNumberFormat="1" applyFont="1" applyBorder="1" applyAlignment="1">
      <alignment horizontal="center" vertical="center"/>
    </xf>
    <xf numFmtId="2" fontId="36" fillId="0" borderId="19" xfId="0" applyNumberFormat="1" applyFont="1" applyBorder="1" applyAlignment="1">
      <alignment horizontal="center" vertical="center"/>
    </xf>
    <xf numFmtId="0" fontId="16" fillId="0" borderId="17" xfId="0" applyFont="1" applyBorder="1" applyAlignment="1">
      <alignment horizontal="left" vertical="center" wrapText="1"/>
    </xf>
    <xf numFmtId="165" fontId="6" fillId="0" borderId="27" xfId="1" applyNumberFormat="1" applyFont="1" applyBorder="1" applyAlignment="1" applyProtection="1">
      <alignment horizontal="left" vertical="center"/>
      <protection locked="0"/>
    </xf>
    <xf numFmtId="165" fontId="11" fillId="0" borderId="10" xfId="1" applyNumberFormat="1" applyFont="1" applyBorder="1" applyAlignment="1" applyProtection="1">
      <alignment horizontal="left" vertical="center"/>
    </xf>
    <xf numFmtId="165" fontId="8" fillId="2" borderId="10" xfId="1" applyNumberFormat="1" applyFont="1" applyFill="1" applyBorder="1" applyAlignment="1" applyProtection="1">
      <alignment horizontal="left" vertical="center"/>
    </xf>
    <xf numFmtId="1" fontId="16" fillId="0" borderId="17" xfId="0" applyNumberFormat="1" applyFont="1" applyBorder="1" applyAlignment="1">
      <alignment horizontal="left" vertical="center"/>
    </xf>
    <xf numFmtId="1" fontId="16" fillId="2" borderId="17" xfId="0" applyNumberFormat="1" applyFont="1" applyFill="1" applyBorder="1" applyAlignment="1">
      <alignment horizontal="left" vertical="center"/>
    </xf>
    <xf numFmtId="1" fontId="16" fillId="0" borderId="21" xfId="0" applyNumberFormat="1" applyFont="1" applyBorder="1" applyAlignment="1">
      <alignment horizontal="left" vertical="center"/>
    </xf>
    <xf numFmtId="1" fontId="16" fillId="2" borderId="10" xfId="0" applyNumberFormat="1" applyFont="1" applyFill="1" applyBorder="1" applyAlignment="1">
      <alignment horizontal="left" vertical="center"/>
    </xf>
    <xf numFmtId="1" fontId="16" fillId="0" borderId="11" xfId="0" applyNumberFormat="1" applyFont="1" applyBorder="1" applyAlignment="1">
      <alignment horizontal="left" vertical="center"/>
    </xf>
    <xf numFmtId="1" fontId="16" fillId="0" borderId="15" xfId="0" applyNumberFormat="1" applyFont="1" applyBorder="1" applyAlignment="1">
      <alignment horizontal="left" vertical="center"/>
    </xf>
    <xf numFmtId="1" fontId="16" fillId="0" borderId="28" xfId="0" applyNumberFormat="1" applyFont="1" applyBorder="1" applyAlignment="1">
      <alignment horizontal="left" vertical="center"/>
    </xf>
    <xf numFmtId="1" fontId="13" fillId="0" borderId="17" xfId="1" applyNumberFormat="1" applyFont="1" applyBorder="1" applyAlignment="1" applyProtection="1">
      <alignment horizontal="left" vertical="center"/>
    </xf>
    <xf numFmtId="1" fontId="27" fillId="0" borderId="19" xfId="1" applyNumberFormat="1" applyFont="1" applyBorder="1" applyAlignment="1" applyProtection="1">
      <alignment horizontal="left" vertical="center"/>
      <protection locked="0"/>
    </xf>
    <xf numFmtId="165" fontId="2" fillId="0" borderId="0" xfId="1" applyNumberFormat="1" applyFont="1" applyAlignment="1">
      <alignment horizontal="left" vertical="center"/>
    </xf>
    <xf numFmtId="0" fontId="17" fillId="0" borderId="25" xfId="0" applyFont="1" applyBorder="1" applyAlignment="1">
      <alignment horizontal="center" vertical="center"/>
    </xf>
    <xf numFmtId="0" fontId="11" fillId="0" borderId="14" xfId="0" applyFont="1" applyBorder="1" applyAlignment="1">
      <alignment horizontal="center" vertical="center"/>
    </xf>
    <xf numFmtId="0" fontId="17" fillId="0" borderId="15" xfId="0" applyFont="1" applyBorder="1" applyAlignment="1">
      <alignment horizontal="center" vertical="center"/>
    </xf>
    <xf numFmtId="0" fontId="11" fillId="2" borderId="10" xfId="0" applyFont="1" applyFill="1" applyBorder="1" applyAlignment="1">
      <alignment horizontal="center" vertical="center"/>
    </xf>
    <xf numFmtId="0" fontId="2" fillId="0" borderId="0" xfId="0" applyFont="1" applyAlignment="1">
      <alignment horizontal="center" vertical="center"/>
    </xf>
    <xf numFmtId="0" fontId="16" fillId="0" borderId="17" xfId="0" applyFont="1" applyBorder="1" applyAlignment="1">
      <alignment horizontal="center" vertical="center" wrapText="1"/>
    </xf>
    <xf numFmtId="0" fontId="16" fillId="0" borderId="11" xfId="0" applyFont="1" applyBorder="1" applyAlignment="1">
      <alignment horizontal="center" vertical="center"/>
    </xf>
    <xf numFmtId="1" fontId="16" fillId="2" borderId="19" xfId="0" applyNumberFormat="1" applyFont="1" applyFill="1" applyBorder="1" applyAlignment="1">
      <alignment horizontal="left" vertical="center"/>
    </xf>
    <xf numFmtId="0" fontId="11" fillId="0" borderId="26" xfId="0" applyFont="1" applyBorder="1" applyAlignment="1">
      <alignment horizontal="center" vertical="center"/>
    </xf>
    <xf numFmtId="2" fontId="16" fillId="0" borderId="20" xfId="0" applyNumberFormat="1" applyFont="1" applyBorder="1" applyAlignment="1">
      <alignment horizontal="center" vertical="center"/>
    </xf>
    <xf numFmtId="1" fontId="16" fillId="0" borderId="20" xfId="0" applyNumberFormat="1" applyFont="1" applyBorder="1" applyAlignment="1">
      <alignment horizontal="left" vertical="center"/>
    </xf>
    <xf numFmtId="0" fontId="17" fillId="2" borderId="10" xfId="0" applyFont="1" applyFill="1" applyBorder="1" applyAlignment="1">
      <alignment horizontal="left" vertical="center"/>
    </xf>
    <xf numFmtId="0" fontId="17" fillId="2" borderId="10" xfId="0" applyFont="1" applyFill="1" applyBorder="1" applyAlignment="1">
      <alignment vertical="center"/>
    </xf>
    <xf numFmtId="0" fontId="17" fillId="2" borderId="10" xfId="0" applyFont="1" applyFill="1" applyBorder="1" applyAlignment="1">
      <alignment horizontal="center" vertical="center"/>
    </xf>
    <xf numFmtId="0" fontId="16" fillId="2" borderId="10" xfId="0" applyFont="1" applyFill="1" applyBorder="1" applyAlignment="1">
      <alignment horizontal="center" vertical="center"/>
    </xf>
    <xf numFmtId="2" fontId="30" fillId="2" borderId="10" xfId="0" applyNumberFormat="1" applyFont="1" applyFill="1" applyBorder="1" applyAlignment="1">
      <alignment horizontal="center" vertical="center"/>
    </xf>
    <xf numFmtId="2" fontId="16" fillId="2" borderId="10" xfId="0" applyNumberFormat="1" applyFont="1" applyFill="1" applyBorder="1" applyAlignment="1">
      <alignment horizontal="center" vertical="center"/>
    </xf>
    <xf numFmtId="1" fontId="16" fillId="2" borderId="10" xfId="0" applyNumberFormat="1" applyFont="1" applyFill="1" applyBorder="1" applyAlignment="1">
      <alignment horizontal="center" vertical="center"/>
    </xf>
    <xf numFmtId="0" fontId="17" fillId="0" borderId="17" xfId="0" applyFont="1" applyBorder="1" applyAlignment="1">
      <alignment horizontal="center" vertical="center" wrapText="1"/>
    </xf>
    <xf numFmtId="0" fontId="17" fillId="0" borderId="19" xfId="0" applyFont="1" applyBorder="1" applyAlignment="1">
      <alignment horizontal="center" vertical="center" wrapText="1"/>
    </xf>
    <xf numFmtId="2" fontId="16" fillId="0" borderId="19" xfId="0" applyNumberFormat="1" applyFont="1" applyBorder="1" applyAlignment="1">
      <alignment horizontal="center" vertical="center"/>
    </xf>
    <xf numFmtId="1" fontId="16" fillId="0" borderId="19" xfId="0" applyNumberFormat="1" applyFont="1" applyBorder="1" applyAlignment="1">
      <alignment horizontal="left" vertical="center"/>
    </xf>
    <xf numFmtId="1" fontId="39" fillId="0" borderId="10" xfId="1" applyNumberFormat="1" applyFont="1" applyBorder="1" applyAlignment="1" applyProtection="1">
      <alignment horizontal="left" vertical="center"/>
    </xf>
    <xf numFmtId="0" fontId="17" fillId="0" borderId="20" xfId="0" applyFont="1" applyBorder="1" applyAlignment="1">
      <alignment horizontal="center" vertical="center" wrapText="1"/>
    </xf>
    <xf numFmtId="165" fontId="4" fillId="0" borderId="27" xfId="0" applyNumberFormat="1" applyFont="1" applyBorder="1" applyAlignment="1" applyProtection="1">
      <alignment vertical="center"/>
      <protection locked="0"/>
    </xf>
    <xf numFmtId="0" fontId="24" fillId="0" borderId="2" xfId="2" applyBorder="1" applyAlignment="1" applyProtection="1">
      <alignment horizontal="center" vertical="center"/>
    </xf>
    <xf numFmtId="0" fontId="2" fillId="0" borderId="2" xfId="0" applyFont="1" applyBorder="1" applyAlignment="1">
      <alignment horizontal="center" vertical="center"/>
    </xf>
    <xf numFmtId="0" fontId="24" fillId="4" borderId="7" xfId="2" applyFill="1" applyBorder="1" applyAlignment="1" applyProtection="1">
      <alignment horizontal="center" vertical="center"/>
    </xf>
    <xf numFmtId="0" fontId="37" fillId="4" borderId="8" xfId="2" applyFont="1" applyFill="1" applyBorder="1" applyAlignment="1" applyProtection="1">
      <alignment horizontal="center" vertical="center"/>
    </xf>
    <xf numFmtId="0" fontId="37" fillId="4" borderId="9" xfId="2" applyFont="1" applyFill="1" applyBorder="1" applyAlignment="1" applyProtection="1">
      <alignment horizontal="center" vertical="center"/>
    </xf>
    <xf numFmtId="0" fontId="28" fillId="5" borderId="1" xfId="0" applyFont="1" applyFill="1" applyBorder="1" applyAlignment="1">
      <alignment horizontal="left" vertical="center" wrapText="1"/>
    </xf>
    <xf numFmtId="0" fontId="28" fillId="5" borderId="2" xfId="0" applyFont="1" applyFill="1" applyBorder="1" applyAlignment="1">
      <alignment horizontal="left" vertical="center" wrapText="1"/>
    </xf>
    <xf numFmtId="0" fontId="28" fillId="5" borderId="3" xfId="0" applyFont="1" applyFill="1" applyBorder="1" applyAlignment="1">
      <alignment horizontal="left" vertical="center" wrapText="1"/>
    </xf>
    <xf numFmtId="0" fontId="28" fillId="5" borderId="13" xfId="0" applyFont="1" applyFill="1" applyBorder="1" applyAlignment="1">
      <alignment horizontal="left" vertical="center" wrapText="1"/>
    </xf>
    <xf numFmtId="0" fontId="28" fillId="5" borderId="0" xfId="0" applyFont="1" applyFill="1" applyAlignment="1">
      <alignment horizontal="left" vertical="center" wrapText="1"/>
    </xf>
    <xf numFmtId="0" fontId="28" fillId="5" borderId="12" xfId="0" applyFont="1" applyFill="1" applyBorder="1" applyAlignment="1">
      <alignment horizontal="left" vertical="center" wrapText="1"/>
    </xf>
    <xf numFmtId="0" fontId="28" fillId="5" borderId="4" xfId="0" applyFont="1" applyFill="1" applyBorder="1" applyAlignment="1">
      <alignment horizontal="left" vertical="center" wrapText="1"/>
    </xf>
    <xf numFmtId="0" fontId="28" fillId="5" borderId="5" xfId="0" applyFont="1" applyFill="1" applyBorder="1" applyAlignment="1">
      <alignment horizontal="left" vertical="center" wrapText="1"/>
    </xf>
    <xf numFmtId="0" fontId="28" fillId="5" borderId="6" xfId="0" applyFont="1" applyFill="1" applyBorder="1" applyAlignment="1">
      <alignment horizontal="left" vertical="center" wrapText="1"/>
    </xf>
    <xf numFmtId="0" fontId="2" fillId="0" borderId="0" xfId="0" applyFont="1" applyAlignment="1">
      <alignment horizontal="center" vertical="center"/>
    </xf>
    <xf numFmtId="0" fontId="4" fillId="0" borderId="7" xfId="0" applyFont="1" applyBorder="1" applyAlignment="1">
      <alignment horizontal="left" vertical="center"/>
    </xf>
    <xf numFmtId="0" fontId="4" fillId="0" borderId="9" xfId="0" applyFont="1" applyBorder="1" applyAlignment="1">
      <alignment horizontal="left" vertical="center"/>
    </xf>
    <xf numFmtId="0" fontId="11" fillId="0" borderId="13" xfId="0" applyFont="1" applyBorder="1" applyAlignment="1" applyProtection="1">
      <alignment horizontal="left" vertical="center"/>
      <protection locked="0"/>
    </xf>
    <xf numFmtId="0" fontId="11" fillId="0" borderId="12" xfId="0" applyFont="1" applyBorder="1" applyAlignment="1" applyProtection="1">
      <alignment horizontal="left" vertical="center"/>
      <protection locked="0"/>
    </xf>
    <xf numFmtId="0" fontId="25" fillId="0" borderId="13" xfId="2" applyFont="1" applyBorder="1" applyAlignment="1" applyProtection="1">
      <alignment horizontal="left" vertical="center"/>
      <protection locked="0"/>
    </xf>
    <xf numFmtId="0" fontId="11" fillId="0" borderId="1" xfId="0" applyFont="1" applyBorder="1" applyAlignment="1" applyProtection="1">
      <alignment horizontal="left" vertical="center"/>
      <protection locked="0"/>
    </xf>
    <xf numFmtId="0" fontId="11" fillId="0" borderId="3" xfId="0" applyFont="1" applyBorder="1" applyAlignment="1" applyProtection="1">
      <alignment horizontal="left" vertical="center"/>
      <protection locked="0"/>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22" fillId="0" borderId="27" xfId="0" applyFont="1" applyBorder="1" applyAlignment="1">
      <alignment horizontal="left" vertical="center" wrapText="1"/>
    </xf>
    <xf numFmtId="0" fontId="22" fillId="0" borderId="11" xfId="0" applyFont="1" applyBorder="1" applyAlignment="1">
      <alignment horizontal="left" vertical="center" wrapText="1"/>
    </xf>
    <xf numFmtId="0" fontId="22" fillId="0" borderId="28" xfId="0" applyFont="1" applyBorder="1" applyAlignment="1">
      <alignment horizontal="left" vertical="center" wrapText="1"/>
    </xf>
    <xf numFmtId="0" fontId="7" fillId="0" borderId="1"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3"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23" fillId="0" borderId="1" xfId="0" applyFont="1" applyBorder="1" applyAlignment="1">
      <alignment horizontal="center" vertical="top" wrapText="1"/>
    </xf>
    <xf numFmtId="0" fontId="23" fillId="0" borderId="2" xfId="0" applyFont="1" applyBorder="1" applyAlignment="1">
      <alignment horizontal="center" vertical="top" wrapText="1"/>
    </xf>
    <xf numFmtId="0" fontId="23" fillId="0" borderId="3" xfId="0" applyFont="1" applyBorder="1" applyAlignment="1">
      <alignment horizontal="center" vertical="top" wrapText="1"/>
    </xf>
    <xf numFmtId="0" fontId="23" fillId="0" borderId="13" xfId="0" applyFont="1" applyBorder="1" applyAlignment="1">
      <alignment horizontal="center" vertical="top" wrapText="1"/>
    </xf>
    <xf numFmtId="0" fontId="23" fillId="0" borderId="0" xfId="0" applyFont="1" applyAlignment="1">
      <alignment horizontal="center" vertical="top" wrapText="1"/>
    </xf>
    <xf numFmtId="0" fontId="23" fillId="0" borderId="12" xfId="0" applyFont="1" applyBorder="1" applyAlignment="1">
      <alignment horizontal="center" vertical="top" wrapText="1"/>
    </xf>
    <xf numFmtId="0" fontId="23" fillId="0" borderId="4" xfId="0" applyFont="1" applyBorder="1" applyAlignment="1">
      <alignment horizontal="center" vertical="top" wrapText="1"/>
    </xf>
    <xf numFmtId="0" fontId="23" fillId="0" borderId="5" xfId="0" applyFont="1" applyBorder="1" applyAlignment="1">
      <alignment horizontal="center" vertical="top" wrapText="1"/>
    </xf>
    <xf numFmtId="0" fontId="23" fillId="0" borderId="6" xfId="0" applyFont="1" applyBorder="1" applyAlignment="1">
      <alignment horizontal="center" vertical="top" wrapText="1"/>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12" fillId="0" borderId="14" xfId="0" applyFont="1" applyBorder="1" applyAlignment="1" applyProtection="1">
      <alignment horizontal="left" vertical="center"/>
      <protection locked="0"/>
    </xf>
    <xf numFmtId="0" fontId="12" fillId="0" borderId="22" xfId="0" applyFont="1" applyBorder="1" applyAlignment="1" applyProtection="1">
      <alignment horizontal="left" vertical="center"/>
      <protection locked="0"/>
    </xf>
    <xf numFmtId="0" fontId="12" fillId="0" borderId="23" xfId="0" applyFont="1" applyBorder="1" applyAlignment="1" applyProtection="1">
      <alignment horizontal="left" vertical="center"/>
      <protection locked="0"/>
    </xf>
    <xf numFmtId="0" fontId="28" fillId="0" borderId="4" xfId="0" applyFont="1" applyBorder="1" applyAlignment="1" applyProtection="1">
      <alignment horizontal="left" vertical="center" wrapText="1"/>
      <protection locked="0"/>
    </xf>
    <xf numFmtId="0" fontId="28" fillId="0" borderId="5" xfId="0" applyFont="1" applyBorder="1" applyAlignment="1" applyProtection="1">
      <alignment horizontal="left" vertical="center" wrapText="1"/>
      <protection locked="0"/>
    </xf>
    <xf numFmtId="0" fontId="28" fillId="0" borderId="6" xfId="0" applyFont="1" applyBorder="1" applyAlignment="1" applyProtection="1">
      <alignment horizontal="left" vertical="center" wrapText="1"/>
      <protection locked="0"/>
    </xf>
    <xf numFmtId="0" fontId="23" fillId="0" borderId="1" xfId="0" applyFont="1" applyBorder="1" applyAlignment="1">
      <alignment horizontal="center" vertical="center" wrapText="1"/>
    </xf>
    <xf numFmtId="0" fontId="26" fillId="0" borderId="3" xfId="0" applyFont="1" applyBorder="1"/>
    <xf numFmtId="0" fontId="26" fillId="0" borderId="13" xfId="0" applyFont="1" applyBorder="1"/>
    <xf numFmtId="0" fontId="26" fillId="0" borderId="12" xfId="0" applyFont="1" applyBorder="1"/>
    <xf numFmtId="0" fontId="26" fillId="0" borderId="4" xfId="0" applyFont="1" applyBorder="1"/>
    <xf numFmtId="0" fontId="26" fillId="0" borderId="6" xfId="0" applyFont="1" applyBorder="1"/>
    <xf numFmtId="0" fontId="17" fillId="0" borderId="24" xfId="0" applyFont="1" applyBorder="1" applyAlignment="1">
      <alignment horizontal="center" vertical="center"/>
    </xf>
    <xf numFmtId="0" fontId="17" fillId="0" borderId="38" xfId="0" applyFont="1" applyBorder="1" applyAlignment="1">
      <alignment horizontal="center" vertical="center"/>
    </xf>
    <xf numFmtId="0" fontId="17" fillId="0" borderId="25" xfId="0" applyFont="1" applyBorder="1" applyAlignment="1">
      <alignment horizontal="center" vertical="center"/>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14" xfId="0" applyFont="1" applyBorder="1" applyAlignment="1">
      <alignment horizontal="center" vertical="center"/>
    </xf>
    <xf numFmtId="0" fontId="13" fillId="0" borderId="22" xfId="0" applyFont="1" applyBorder="1" applyAlignment="1">
      <alignment horizontal="center" vertical="center"/>
    </xf>
    <xf numFmtId="0" fontId="13" fillId="0" borderId="23" xfId="0" applyFont="1" applyBorder="1" applyAlignment="1">
      <alignment horizontal="center" vertical="center"/>
    </xf>
    <xf numFmtId="9" fontId="4" fillId="0" borderId="33" xfId="0" applyNumberFormat="1" applyFont="1" applyBorder="1" applyAlignment="1">
      <alignment horizontal="center" vertical="center"/>
    </xf>
    <xf numFmtId="9" fontId="4" fillId="0" borderId="41" xfId="0" applyNumberFormat="1" applyFont="1" applyBorder="1" applyAlignment="1">
      <alignment horizontal="center" vertical="center"/>
    </xf>
    <xf numFmtId="9" fontId="4" fillId="0" borderId="36" xfId="0" applyNumberFormat="1" applyFont="1" applyBorder="1" applyAlignment="1">
      <alignment horizontal="center" vertical="center"/>
    </xf>
    <xf numFmtId="0" fontId="11" fillId="0" borderId="26" xfId="0" applyFont="1" applyBorder="1" applyAlignment="1">
      <alignment horizontal="left" vertical="center"/>
    </xf>
    <xf numFmtId="0" fontId="11" fillId="0" borderId="34" xfId="0" applyFont="1" applyBorder="1" applyAlignment="1">
      <alignment horizontal="left" vertical="center"/>
    </xf>
    <xf numFmtId="0" fontId="11" fillId="0" borderId="13" xfId="0" applyFont="1" applyBorder="1" applyAlignment="1">
      <alignment horizontal="left" vertical="center"/>
    </xf>
    <xf numFmtId="0" fontId="11" fillId="0" borderId="40" xfId="0" applyFont="1" applyBorder="1" applyAlignment="1">
      <alignment horizontal="left" vertical="center"/>
    </xf>
    <xf numFmtId="0" fontId="11" fillId="0" borderId="4" xfId="0" applyFont="1" applyBorder="1" applyAlignment="1">
      <alignment horizontal="left" vertical="center"/>
    </xf>
    <xf numFmtId="0" fontId="11" fillId="0" borderId="35" xfId="0" applyFont="1" applyBorder="1" applyAlignment="1">
      <alignment horizontal="left" vertical="center"/>
    </xf>
    <xf numFmtId="0" fontId="11" fillId="0" borderId="7" xfId="0" applyFont="1" applyBorder="1" applyAlignment="1">
      <alignment horizontal="left" vertical="center"/>
    </xf>
    <xf numFmtId="0" fontId="11" fillId="0" borderId="8" xfId="0" applyFont="1" applyBorder="1" applyAlignment="1">
      <alignment horizontal="left" vertical="center"/>
    </xf>
    <xf numFmtId="0" fontId="11" fillId="0" borderId="9" xfId="0" applyFont="1" applyBorder="1" applyAlignment="1">
      <alignment horizontal="left" vertical="center"/>
    </xf>
    <xf numFmtId="0" fontId="28" fillId="0" borderId="7" xfId="0" applyFont="1" applyBorder="1" applyAlignment="1" applyProtection="1">
      <alignment horizontal="left" vertical="center" wrapText="1"/>
      <protection locked="0"/>
    </xf>
    <xf numFmtId="0" fontId="28" fillId="0" borderId="8" xfId="0" applyFont="1" applyBorder="1" applyAlignment="1" applyProtection="1">
      <alignment horizontal="left" vertical="center" wrapText="1"/>
      <protection locked="0"/>
    </xf>
    <xf numFmtId="0" fontId="28" fillId="0" borderId="9" xfId="0" applyFont="1" applyBorder="1" applyAlignment="1" applyProtection="1">
      <alignment horizontal="left" vertical="center" wrapText="1"/>
      <protection locked="0"/>
    </xf>
    <xf numFmtId="1" fontId="12" fillId="0" borderId="20" xfId="1" applyNumberFormat="1" applyFont="1" applyBorder="1" applyAlignment="1" applyProtection="1">
      <alignment horizontal="left" vertical="center"/>
    </xf>
    <xf numFmtId="1" fontId="12" fillId="0" borderId="11" xfId="1" applyNumberFormat="1" applyFont="1" applyBorder="1" applyAlignment="1" applyProtection="1">
      <alignment horizontal="left" vertical="center"/>
    </xf>
    <xf numFmtId="1" fontId="12" fillId="0" borderId="28" xfId="1" applyNumberFormat="1" applyFont="1" applyBorder="1" applyAlignment="1" applyProtection="1">
      <alignment horizontal="left"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13" xfId="0" applyFont="1" applyBorder="1" applyAlignment="1">
      <alignment horizontal="center" vertical="center"/>
    </xf>
    <xf numFmtId="0" fontId="19" fillId="0" borderId="0" xfId="0" applyFont="1" applyAlignment="1">
      <alignment horizontal="center" vertical="center"/>
    </xf>
    <xf numFmtId="0" fontId="19" fillId="0" borderId="12" xfId="0" applyFont="1" applyBorder="1" applyAlignment="1">
      <alignment horizontal="center" vertical="center"/>
    </xf>
    <xf numFmtId="0" fontId="19" fillId="0" borderId="4" xfId="0" applyFont="1" applyBorder="1" applyAlignment="1">
      <alignment horizontal="center" vertical="center"/>
    </xf>
    <xf numFmtId="0" fontId="19" fillId="0" borderId="5" xfId="0" applyFont="1" applyBorder="1" applyAlignment="1">
      <alignment horizontal="center" vertical="center"/>
    </xf>
    <xf numFmtId="0" fontId="19" fillId="0" borderId="6" xfId="0" applyFont="1" applyBorder="1" applyAlignment="1">
      <alignment horizontal="center" vertical="center"/>
    </xf>
    <xf numFmtId="1" fontId="27" fillId="0" borderId="20" xfId="1" applyNumberFormat="1" applyFont="1" applyBorder="1" applyAlignment="1" applyProtection="1">
      <alignment horizontal="left" vertical="center"/>
      <protection locked="0"/>
    </xf>
    <xf numFmtId="1" fontId="27" fillId="0" borderId="17" xfId="1" applyNumberFormat="1" applyFont="1" applyBorder="1" applyAlignment="1" applyProtection="1">
      <alignment horizontal="left" vertical="center"/>
      <protection locked="0"/>
    </xf>
    <xf numFmtId="0" fontId="4" fillId="0" borderId="26" xfId="0" applyFont="1" applyBorder="1" applyAlignment="1">
      <alignment horizontal="left" vertical="center" wrapText="1"/>
    </xf>
    <xf numFmtId="0" fontId="4" fillId="0" borderId="37" xfId="0" applyFont="1" applyBorder="1" applyAlignment="1">
      <alignment horizontal="left" vertical="center" wrapText="1"/>
    </xf>
    <xf numFmtId="0" fontId="4" fillId="0" borderId="31" xfId="0" applyFont="1" applyBorder="1" applyAlignment="1">
      <alignment horizontal="left" vertical="center" wrapText="1"/>
    </xf>
    <xf numFmtId="0" fontId="4" fillId="0" borderId="16" xfId="0" applyFont="1" applyBorder="1" applyAlignment="1">
      <alignment horizontal="left" vertical="center" wrapText="1"/>
    </xf>
    <xf numFmtId="0" fontId="4" fillId="0" borderId="32" xfId="0" applyFont="1" applyBorder="1" applyAlignment="1">
      <alignment horizontal="left" vertical="center" wrapText="1"/>
    </xf>
    <xf numFmtId="0" fontId="4" fillId="0" borderId="29" xfId="0" applyFont="1" applyBorder="1" applyAlignment="1">
      <alignment horizontal="left" vertical="center" wrapText="1"/>
    </xf>
    <xf numFmtId="0" fontId="20" fillId="0" borderId="18" xfId="0" applyFont="1" applyBorder="1" applyAlignment="1">
      <alignment horizontal="left" vertical="center" wrapText="1"/>
    </xf>
    <xf numFmtId="0" fontId="20" fillId="0" borderId="39" xfId="0" applyFont="1" applyBorder="1" applyAlignment="1">
      <alignment horizontal="left" vertical="center" wrapText="1"/>
    </xf>
    <xf numFmtId="0" fontId="20" fillId="0" borderId="30" xfId="0" applyFont="1" applyBorder="1" applyAlignment="1">
      <alignment horizontal="left" vertical="center" wrapText="1"/>
    </xf>
    <xf numFmtId="0" fontId="2" fillId="0" borderId="1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2" fillId="0" borderId="30" xfId="0" applyFont="1" applyBorder="1" applyAlignment="1" applyProtection="1">
      <alignment horizontal="left" vertical="center" wrapText="1"/>
      <protection locked="0"/>
    </xf>
    <xf numFmtId="0" fontId="11" fillId="0" borderId="14" xfId="0" applyFont="1" applyBorder="1" applyAlignment="1">
      <alignment horizontal="left" vertical="center"/>
    </xf>
    <xf numFmtId="0" fontId="11" fillId="0" borderId="22" xfId="0" applyFont="1" applyBorder="1" applyAlignment="1">
      <alignment horizontal="left" vertical="center"/>
    </xf>
    <xf numFmtId="0" fontId="11" fillId="0" borderId="23"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28" fillId="0" borderId="26" xfId="0" applyFont="1" applyBorder="1" applyAlignment="1" applyProtection="1">
      <alignment horizontal="left" vertical="center"/>
      <protection locked="0"/>
    </xf>
    <xf numFmtId="0" fontId="28" fillId="0" borderId="37" xfId="0" applyFont="1" applyBorder="1" applyAlignment="1" applyProtection="1">
      <alignment horizontal="left" vertical="center"/>
      <protection locked="0"/>
    </xf>
    <xf numFmtId="0" fontId="28" fillId="0" borderId="31" xfId="0" applyFont="1" applyBorder="1" applyAlignment="1" applyProtection="1">
      <alignment horizontal="left" vertical="center"/>
      <protection locked="0"/>
    </xf>
    <xf numFmtId="0" fontId="28" fillId="0" borderId="16" xfId="0" applyFont="1" applyBorder="1" applyAlignment="1" applyProtection="1">
      <alignment horizontal="left" vertical="center"/>
      <protection locked="0"/>
    </xf>
    <xf numFmtId="0" fontId="28" fillId="0" borderId="32" xfId="0" applyFont="1" applyBorder="1" applyAlignment="1" applyProtection="1">
      <alignment horizontal="left" vertical="center"/>
      <protection locked="0"/>
    </xf>
    <xf numFmtId="0" fontId="28" fillId="0" borderId="29" xfId="0" applyFont="1" applyBorder="1" applyAlignment="1" applyProtection="1">
      <alignment horizontal="left" vertical="center"/>
      <protection locked="0"/>
    </xf>
    <xf numFmtId="0" fontId="11" fillId="0" borderId="4" xfId="0" applyFont="1" applyBorder="1" applyAlignment="1" applyProtection="1">
      <alignment horizontal="left" vertical="center"/>
      <protection locked="0"/>
    </xf>
    <xf numFmtId="0" fontId="11" fillId="0" borderId="6" xfId="0" applyFont="1" applyBorder="1" applyAlignment="1" applyProtection="1">
      <alignment horizontal="left" vertical="center"/>
      <protection locked="0"/>
    </xf>
    <xf numFmtId="0" fontId="40" fillId="7" borderId="7" xfId="2" applyFont="1" applyFill="1" applyBorder="1" applyAlignment="1" applyProtection="1">
      <alignment horizontal="center" vertical="center"/>
    </xf>
    <xf numFmtId="0" fontId="40" fillId="7" borderId="8" xfId="2" applyFont="1" applyFill="1" applyBorder="1" applyAlignment="1" applyProtection="1">
      <alignment horizontal="center" vertical="center"/>
    </xf>
    <xf numFmtId="0" fontId="40" fillId="7" borderId="9" xfId="2" applyFont="1" applyFill="1" applyBorder="1" applyAlignment="1" applyProtection="1">
      <alignment horizontal="center" vertical="center"/>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1"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17" fillId="0" borderId="1"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7" fillId="0" borderId="13" xfId="0" applyFont="1" applyBorder="1" applyAlignment="1">
      <alignment horizontal="center" vertical="center" wrapText="1"/>
    </xf>
    <xf numFmtId="0" fontId="17" fillId="0" borderId="0" xfId="0" applyFont="1" applyAlignment="1">
      <alignment horizontal="center" vertical="center" wrapText="1"/>
    </xf>
    <xf numFmtId="0" fontId="17" fillId="0" borderId="12"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7" fillId="0" borderId="6" xfId="0" applyFont="1" applyBorder="1" applyAlignment="1">
      <alignment horizontal="center" vertical="center" wrapText="1"/>
    </xf>
  </cellXfs>
  <cellStyles count="3">
    <cellStyle name="Comma" xfId="1" builtinId="3"/>
    <cellStyle name="Hyperlink" xfId="2" builtinId="8"/>
    <cellStyle name="Normal" xfId="0" builtinId="0"/>
  </cellStyles>
  <dxfs count="12">
    <dxf>
      <fill>
        <patternFill>
          <bgColor rgb="FF92D05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CC"/>
      <color rgb="FF0000FF"/>
      <color rgb="FF003399"/>
      <color rgb="FFF8FE02"/>
      <color rgb="FF0033CC"/>
      <color rgb="FF00FF00"/>
      <color rgb="FF0066FF"/>
      <color rgb="FF66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4194478</xdr:colOff>
      <xdr:row>14</xdr:row>
      <xdr:rowOff>169628</xdr:rowOff>
    </xdr:from>
    <xdr:to>
      <xdr:col>2</xdr:col>
      <xdr:colOff>247699</xdr:colOff>
      <xdr:row>15</xdr:row>
      <xdr:rowOff>184868</xdr:rowOff>
    </xdr:to>
    <xdr:pic>
      <xdr:nvPicPr>
        <xdr:cNvPr id="10" name="Picture 1">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 cstate="print"/>
        <a:srcRect/>
        <a:stretch>
          <a:fillRect/>
        </a:stretch>
      </xdr:blipFill>
      <xdr:spPr bwMode="auto">
        <a:xfrm>
          <a:off x="4500935" y="3565498"/>
          <a:ext cx="484416" cy="247153"/>
        </a:xfrm>
        <a:prstGeom prst="rect">
          <a:avLst/>
        </a:prstGeom>
        <a:noFill/>
        <a:ln w="9525">
          <a:noFill/>
          <a:miter lim="800000"/>
          <a:headEnd/>
          <a:tailEnd/>
        </a:ln>
      </xdr:spPr>
    </xdr:pic>
    <xdr:clientData/>
  </xdr:twoCellAnchor>
  <xdr:twoCellAnchor editAs="oneCell">
    <xdr:from>
      <xdr:col>0</xdr:col>
      <xdr:colOff>0</xdr:colOff>
      <xdr:row>0</xdr:row>
      <xdr:rowOff>0</xdr:rowOff>
    </xdr:from>
    <xdr:to>
      <xdr:col>9</xdr:col>
      <xdr:colOff>819978</xdr:colOff>
      <xdr:row>5</xdr:row>
      <xdr:rowOff>140805</xdr:rowOff>
    </xdr:to>
    <xdr:pic>
      <xdr:nvPicPr>
        <xdr:cNvPr id="2" name="Picture 1632">
          <a:extLst>
            <a:ext uri="{FF2B5EF4-FFF2-40B4-BE49-F238E27FC236}">
              <a16:creationId xmlns:a16="http://schemas.microsoft.com/office/drawing/2014/main" id="{C2B5FE5C-5712-47F7-99FB-3705E6D09B6F}"/>
            </a:ext>
          </a:extLst>
        </xdr:cNvPr>
        <xdr:cNvPicPr>
          <a:picLocks noChangeAspect="1" noChangeArrowheads="1"/>
        </xdr:cNvPicPr>
      </xdr:nvPicPr>
      <xdr:blipFill rotWithShape="1">
        <a:blip xmlns:r="http://schemas.openxmlformats.org/officeDocument/2006/relationships" r:embed="rId2" cstate="print"/>
        <a:srcRect b="5839"/>
        <a:stretch/>
      </xdr:blipFill>
      <xdr:spPr bwMode="auto">
        <a:xfrm>
          <a:off x="0" y="0"/>
          <a:ext cx="10543761" cy="1300370"/>
        </a:xfrm>
        <a:prstGeom prst="rect">
          <a:avLst/>
        </a:prstGeom>
        <a:noFill/>
        <a:ln w="9525">
          <a:noFill/>
          <a:miter lim="800000"/>
          <a:headEnd/>
          <a:tailEnd/>
        </a:ln>
      </xdr:spPr>
    </xdr:pic>
    <xdr:clientData/>
  </xdr:twoCellAnchor>
  <xdr:twoCellAnchor editAs="oneCell">
    <xdr:from>
      <xdr:col>6</xdr:col>
      <xdr:colOff>19879</xdr:colOff>
      <xdr:row>150</xdr:row>
      <xdr:rowOff>26504</xdr:rowOff>
    </xdr:from>
    <xdr:to>
      <xdr:col>9</xdr:col>
      <xdr:colOff>828261</xdr:colOff>
      <xdr:row>154</xdr:row>
      <xdr:rowOff>574730</xdr:rowOff>
    </xdr:to>
    <xdr:pic>
      <xdr:nvPicPr>
        <xdr:cNvPr id="3" name="Picture 2">
          <a:extLst>
            <a:ext uri="{FF2B5EF4-FFF2-40B4-BE49-F238E27FC236}">
              <a16:creationId xmlns:a16="http://schemas.microsoft.com/office/drawing/2014/main" id="{41EED4F1-6485-463F-BF2D-9C43E23705C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103705" y="33534626"/>
          <a:ext cx="2729947" cy="12373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vippipe.com/wp-content/uploads/2026/08/PROFORMA-INVOICE-LP-DATED-02.08.2026-.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FF00"/>
  </sheetPr>
  <dimension ref="A1:O161"/>
  <sheetViews>
    <sheetView tabSelected="1" zoomScale="115" zoomScaleNormal="115" zoomScaleSheetLayoutView="115" workbookViewId="0">
      <selection activeCell="H19" sqref="H19"/>
    </sheetView>
  </sheetViews>
  <sheetFormatPr defaultColWidth="9.140625" defaultRowHeight="18" customHeight="1" x14ac:dyDescent="0.25"/>
  <cols>
    <col min="1" max="1" width="4.5703125" style="1" customWidth="1"/>
    <col min="2" max="2" width="66.42578125" style="1" customWidth="1"/>
    <col min="3" max="3" width="9.85546875" style="108" customWidth="1"/>
    <col min="4" max="4" width="9.85546875" style="1" customWidth="1"/>
    <col min="5" max="5" width="17.42578125" style="1" customWidth="1"/>
    <col min="6" max="6" width="9.7109375" style="1" customWidth="1"/>
    <col min="7" max="7" width="7.7109375" style="1" customWidth="1"/>
    <col min="8" max="8" width="13.5703125" style="1" customWidth="1"/>
    <col min="9" max="9" width="6.85546875" style="1" customWidth="1"/>
    <col min="10" max="10" width="12.5703125" style="103" customWidth="1"/>
    <col min="11" max="11" width="9.140625" style="1" customWidth="1"/>
    <col min="12" max="16384" width="9.140625" style="1"/>
  </cols>
  <sheetData>
    <row r="1" spans="1:12" ht="18" customHeight="1" x14ac:dyDescent="0.25">
      <c r="A1" s="143"/>
      <c r="B1" s="143"/>
      <c r="C1" s="143"/>
      <c r="D1" s="143"/>
      <c r="E1" s="143"/>
      <c r="F1" s="143"/>
      <c r="G1" s="143"/>
      <c r="H1" s="143"/>
      <c r="I1" s="143"/>
      <c r="J1" s="143"/>
    </row>
    <row r="2" spans="1:12" ht="18" customHeight="1" x14ac:dyDescent="0.25">
      <c r="A2" s="143"/>
      <c r="B2" s="143"/>
      <c r="C2" s="143"/>
      <c r="D2" s="143"/>
      <c r="E2" s="143"/>
      <c r="F2" s="143"/>
      <c r="G2" s="143"/>
      <c r="H2" s="143"/>
      <c r="I2" s="143"/>
      <c r="J2" s="143"/>
    </row>
    <row r="3" spans="1:12" ht="18" customHeight="1" x14ac:dyDescent="0.25">
      <c r="A3" s="143"/>
      <c r="B3" s="143"/>
      <c r="C3" s="143"/>
      <c r="D3" s="143"/>
      <c r="E3" s="143"/>
      <c r="F3" s="143"/>
      <c r="G3" s="143"/>
      <c r="H3" s="143"/>
      <c r="I3" s="143"/>
      <c r="J3" s="143"/>
    </row>
    <row r="4" spans="1:12" ht="18" customHeight="1" x14ac:dyDescent="0.25">
      <c r="A4" s="143"/>
      <c r="B4" s="143"/>
      <c r="C4" s="143"/>
      <c r="D4" s="143"/>
      <c r="E4" s="143"/>
      <c r="F4" s="143"/>
      <c r="G4" s="143"/>
      <c r="H4" s="143"/>
      <c r="I4" s="143"/>
      <c r="J4" s="143"/>
    </row>
    <row r="5" spans="1:12" ht="18" customHeight="1" x14ac:dyDescent="0.25">
      <c r="A5" s="143"/>
      <c r="B5" s="143"/>
      <c r="C5" s="143"/>
      <c r="D5" s="143"/>
      <c r="E5" s="143"/>
      <c r="F5" s="143"/>
      <c r="G5" s="143"/>
      <c r="H5" s="143"/>
      <c r="I5" s="143"/>
      <c r="J5" s="143"/>
    </row>
    <row r="6" spans="1:12" ht="13.5" customHeight="1" thickBot="1" x14ac:dyDescent="0.3">
      <c r="A6" s="143"/>
      <c r="B6" s="143"/>
      <c r="C6" s="143"/>
      <c r="D6" s="143"/>
      <c r="E6" s="143"/>
      <c r="F6" s="143"/>
      <c r="G6" s="143"/>
      <c r="H6" s="143"/>
      <c r="I6" s="143"/>
      <c r="J6" s="143"/>
    </row>
    <row r="7" spans="1:12" ht="26.25" customHeight="1" thickBot="1" x14ac:dyDescent="0.35">
      <c r="A7" s="151" t="s">
        <v>0</v>
      </c>
      <c r="B7" s="152"/>
      <c r="C7" s="152"/>
      <c r="D7" s="152"/>
      <c r="E7" s="152"/>
      <c r="F7" s="152"/>
      <c r="G7" s="152"/>
      <c r="H7" s="152"/>
      <c r="I7" s="152"/>
      <c r="J7" s="153"/>
    </row>
    <row r="8" spans="1:12" ht="17.25" customHeight="1" thickBot="1" x14ac:dyDescent="0.35">
      <c r="A8" s="144" t="s">
        <v>1</v>
      </c>
      <c r="B8" s="145"/>
      <c r="C8" s="163" t="s">
        <v>22</v>
      </c>
      <c r="D8" s="164"/>
      <c r="E8" s="164"/>
      <c r="F8" s="164"/>
      <c r="G8" s="165"/>
      <c r="H8" s="23" t="s">
        <v>24</v>
      </c>
      <c r="I8" s="128" t="str">
        <f>J8</f>
        <v>02.08.2026</v>
      </c>
      <c r="J8" s="91" t="s">
        <v>185</v>
      </c>
    </row>
    <row r="9" spans="1:12" ht="23.25" customHeight="1" x14ac:dyDescent="0.25">
      <c r="A9" s="149"/>
      <c r="B9" s="150"/>
      <c r="C9" s="267" t="s">
        <v>162</v>
      </c>
      <c r="D9" s="268"/>
      <c r="E9" s="268"/>
      <c r="F9" s="268"/>
      <c r="G9" s="269"/>
      <c r="H9" s="154" t="s">
        <v>23</v>
      </c>
      <c r="I9" s="157"/>
      <c r="J9" s="158"/>
    </row>
    <row r="10" spans="1:12" ht="16.5" customHeight="1" x14ac:dyDescent="0.25">
      <c r="A10" s="148"/>
      <c r="B10" s="147"/>
      <c r="C10" s="270"/>
      <c r="D10" s="271"/>
      <c r="E10" s="271"/>
      <c r="F10" s="271"/>
      <c r="G10" s="272"/>
      <c r="H10" s="155"/>
      <c r="I10" s="159"/>
      <c r="J10" s="160"/>
    </row>
    <row r="11" spans="1:12" ht="17.45" customHeight="1" thickBot="1" x14ac:dyDescent="0.3">
      <c r="A11" s="146"/>
      <c r="B11" s="147"/>
      <c r="C11" s="270"/>
      <c r="D11" s="271"/>
      <c r="E11" s="271"/>
      <c r="F11" s="271"/>
      <c r="G11" s="272"/>
      <c r="H11" s="156"/>
      <c r="I11" s="161"/>
      <c r="J11" s="162"/>
    </row>
    <row r="12" spans="1:12" ht="15" customHeight="1" thickBot="1" x14ac:dyDescent="0.3">
      <c r="A12" s="253"/>
      <c r="B12" s="254"/>
      <c r="C12" s="273"/>
      <c r="D12" s="274"/>
      <c r="E12" s="274"/>
      <c r="F12" s="274"/>
      <c r="G12" s="275"/>
      <c r="H12" s="261" t="s">
        <v>2</v>
      </c>
      <c r="I12" s="263"/>
      <c r="J12" s="264"/>
    </row>
    <row r="13" spans="1:12" ht="37.5" customHeight="1" thickBot="1" x14ac:dyDescent="0.3">
      <c r="A13" s="17" t="s">
        <v>20</v>
      </c>
      <c r="B13" s="24"/>
      <c r="C13" s="258" t="s">
        <v>140</v>
      </c>
      <c r="D13" s="259"/>
      <c r="E13" s="259"/>
      <c r="F13" s="259"/>
      <c r="G13" s="260"/>
      <c r="H13" s="262"/>
      <c r="I13" s="265"/>
      <c r="J13" s="266"/>
    </row>
    <row r="14" spans="1:12" ht="19.899999999999999" customHeight="1" thickBot="1" x14ac:dyDescent="0.35">
      <c r="A14" s="255" t="s">
        <v>86</v>
      </c>
      <c r="B14" s="256"/>
      <c r="C14" s="256"/>
      <c r="D14" s="256"/>
      <c r="E14" s="256"/>
      <c r="F14" s="256"/>
      <c r="G14" s="256"/>
      <c r="H14" s="256"/>
      <c r="I14" s="256"/>
      <c r="J14" s="257"/>
    </row>
    <row r="15" spans="1:12" ht="18" customHeight="1" x14ac:dyDescent="0.3">
      <c r="A15" s="244" t="s">
        <v>60</v>
      </c>
      <c r="B15" s="245"/>
      <c r="C15" s="245"/>
      <c r="D15" s="245"/>
      <c r="E15" s="245"/>
      <c r="F15" s="245"/>
      <c r="G15" s="245"/>
      <c r="H15" s="245"/>
      <c r="I15" s="245"/>
      <c r="J15" s="246"/>
      <c r="L15" s="2"/>
    </row>
    <row r="16" spans="1:12" ht="18" customHeight="1" thickBot="1" x14ac:dyDescent="0.3">
      <c r="A16" s="175" t="s">
        <v>98</v>
      </c>
      <c r="B16" s="176"/>
      <c r="C16" s="176"/>
      <c r="D16" s="176"/>
      <c r="E16" s="176"/>
      <c r="F16" s="176"/>
      <c r="G16" s="176"/>
      <c r="H16" s="176"/>
      <c r="I16" s="176"/>
      <c r="J16" s="177"/>
      <c r="L16" s="2"/>
    </row>
    <row r="17" spans="1:15" ht="30.75" customHeight="1" thickBot="1" x14ac:dyDescent="0.3">
      <c r="A17" s="13" t="s">
        <v>3</v>
      </c>
      <c r="B17" s="14" t="s">
        <v>4</v>
      </c>
      <c r="C17" s="16" t="s">
        <v>19</v>
      </c>
      <c r="D17" s="14" t="s">
        <v>5</v>
      </c>
      <c r="E17" s="14" t="s">
        <v>6</v>
      </c>
      <c r="F17" s="14" t="s">
        <v>7</v>
      </c>
      <c r="G17" s="16" t="s">
        <v>34</v>
      </c>
      <c r="H17" s="25" t="s">
        <v>35</v>
      </c>
      <c r="I17" s="18" t="s">
        <v>8</v>
      </c>
      <c r="J17" s="92" t="s">
        <v>9</v>
      </c>
      <c r="L17" s="2"/>
    </row>
    <row r="18" spans="1:15" ht="19.149999999999999" customHeight="1" thickBot="1" x14ac:dyDescent="0.3">
      <c r="A18" s="19"/>
      <c r="B18" s="20" t="s">
        <v>88</v>
      </c>
      <c r="C18" s="107"/>
      <c r="D18" s="21"/>
      <c r="E18" s="21"/>
      <c r="F18" s="21"/>
      <c r="G18" s="22"/>
      <c r="H18" s="26">
        <v>0</v>
      </c>
      <c r="I18" s="22"/>
      <c r="J18" s="93"/>
      <c r="L18" s="8"/>
    </row>
    <row r="19" spans="1:15" ht="30" customHeight="1" x14ac:dyDescent="0.25">
      <c r="A19" s="105">
        <v>1</v>
      </c>
      <c r="B19" s="90" t="s">
        <v>182</v>
      </c>
      <c r="C19" s="27">
        <v>39172310</v>
      </c>
      <c r="D19" s="106" t="s">
        <v>10</v>
      </c>
      <c r="E19" s="109" t="s">
        <v>164</v>
      </c>
      <c r="F19" s="27" t="s">
        <v>12</v>
      </c>
      <c r="G19" s="70">
        <v>25.5</v>
      </c>
      <c r="H19" s="71">
        <f>G19-G19*H18</f>
        <v>25.5</v>
      </c>
      <c r="I19" s="72"/>
      <c r="J19" s="99">
        <f>H19*I19</f>
        <v>0</v>
      </c>
      <c r="M19" s="77"/>
      <c r="N19" s="78"/>
      <c r="O19" s="2"/>
    </row>
    <row r="20" spans="1:15" ht="15" customHeight="1" x14ac:dyDescent="0.25">
      <c r="A20" s="31">
        <v>2</v>
      </c>
      <c r="B20" s="37" t="s">
        <v>61</v>
      </c>
      <c r="C20" s="11">
        <v>39174000</v>
      </c>
      <c r="D20" s="38" t="s">
        <v>10</v>
      </c>
      <c r="E20" s="11" t="s">
        <v>11</v>
      </c>
      <c r="F20" s="12" t="s">
        <v>13</v>
      </c>
      <c r="G20" s="39">
        <v>6.8</v>
      </c>
      <c r="H20" s="35">
        <f>G20-G20*H18</f>
        <v>6.8</v>
      </c>
      <c r="I20" s="36"/>
      <c r="J20" s="94">
        <f t="shared" ref="J20:J98" si="0">H20*I20</f>
        <v>0</v>
      </c>
      <c r="M20" s="77"/>
      <c r="N20" s="78"/>
      <c r="O20" s="2"/>
    </row>
    <row r="21" spans="1:15" ht="15" customHeight="1" x14ac:dyDescent="0.25">
      <c r="A21" s="31">
        <v>3</v>
      </c>
      <c r="B21" s="32" t="s">
        <v>62</v>
      </c>
      <c r="C21" s="11">
        <v>39174000</v>
      </c>
      <c r="D21" s="33" t="s">
        <v>10</v>
      </c>
      <c r="E21" s="11" t="s">
        <v>11</v>
      </c>
      <c r="F21" s="11" t="s">
        <v>13</v>
      </c>
      <c r="G21" s="34">
        <v>3.1</v>
      </c>
      <c r="H21" s="35">
        <f>G21-G21*H18</f>
        <v>3.1</v>
      </c>
      <c r="I21" s="36"/>
      <c r="J21" s="94">
        <f t="shared" si="0"/>
        <v>0</v>
      </c>
      <c r="M21" s="79"/>
      <c r="N21" s="78"/>
      <c r="O21" s="2"/>
    </row>
    <row r="22" spans="1:15" ht="30" customHeight="1" x14ac:dyDescent="0.25">
      <c r="A22" s="31">
        <v>4</v>
      </c>
      <c r="B22" s="90" t="s">
        <v>170</v>
      </c>
      <c r="C22" s="11">
        <v>39172310</v>
      </c>
      <c r="D22" s="33" t="s">
        <v>10</v>
      </c>
      <c r="E22" s="11" t="s">
        <v>63</v>
      </c>
      <c r="F22" s="11" t="s">
        <v>12</v>
      </c>
      <c r="G22" s="34">
        <v>20.6</v>
      </c>
      <c r="H22" s="35">
        <f>G22-G22*H18</f>
        <v>20.6</v>
      </c>
      <c r="I22" s="36"/>
      <c r="J22" s="94">
        <f t="shared" si="0"/>
        <v>0</v>
      </c>
    </row>
    <row r="23" spans="1:15" ht="15" customHeight="1" x14ac:dyDescent="0.25">
      <c r="A23" s="31">
        <v>5</v>
      </c>
      <c r="B23" s="37" t="s">
        <v>122</v>
      </c>
      <c r="C23" s="11">
        <v>39174000</v>
      </c>
      <c r="D23" s="38" t="s">
        <v>10</v>
      </c>
      <c r="E23" s="80" t="s">
        <v>64</v>
      </c>
      <c r="F23" s="12" t="s">
        <v>13</v>
      </c>
      <c r="G23" s="39">
        <v>20</v>
      </c>
      <c r="H23" s="35">
        <f>G23-G23*H18</f>
        <v>20</v>
      </c>
      <c r="I23" s="36"/>
      <c r="J23" s="94">
        <f t="shared" si="0"/>
        <v>0</v>
      </c>
      <c r="M23" s="81"/>
    </row>
    <row r="24" spans="1:15" ht="15" customHeight="1" x14ac:dyDescent="0.25">
      <c r="A24" s="31">
        <v>6</v>
      </c>
      <c r="B24" s="37" t="s">
        <v>123</v>
      </c>
      <c r="C24" s="11">
        <v>39174000</v>
      </c>
      <c r="D24" s="38" t="s">
        <v>10</v>
      </c>
      <c r="E24" s="80" t="s">
        <v>64</v>
      </c>
      <c r="F24" s="12" t="s">
        <v>13</v>
      </c>
      <c r="G24" s="39">
        <v>21.3</v>
      </c>
      <c r="H24" s="35">
        <f>G24-G24*H18</f>
        <v>21.3</v>
      </c>
      <c r="I24" s="36"/>
      <c r="J24" s="94">
        <f t="shared" si="0"/>
        <v>0</v>
      </c>
      <c r="M24" s="81"/>
    </row>
    <row r="25" spans="1:15" ht="15" customHeight="1" x14ac:dyDescent="0.25">
      <c r="A25" s="31">
        <v>7</v>
      </c>
      <c r="B25" s="37" t="s">
        <v>124</v>
      </c>
      <c r="C25" s="11">
        <v>39174000</v>
      </c>
      <c r="D25" s="38" t="s">
        <v>10</v>
      </c>
      <c r="E25" s="80" t="s">
        <v>64</v>
      </c>
      <c r="F25" s="12" t="s">
        <v>13</v>
      </c>
      <c r="G25" s="39">
        <v>23.5</v>
      </c>
      <c r="H25" s="35">
        <f>G25-G25*H18</f>
        <v>23.5</v>
      </c>
      <c r="I25" s="36"/>
      <c r="J25" s="94">
        <f t="shared" si="0"/>
        <v>0</v>
      </c>
      <c r="M25" s="81"/>
    </row>
    <row r="26" spans="1:15" ht="15" customHeight="1" x14ac:dyDescent="0.25">
      <c r="A26" s="31">
        <v>8</v>
      </c>
      <c r="B26" s="37" t="s">
        <v>125</v>
      </c>
      <c r="C26" s="11">
        <v>39174000</v>
      </c>
      <c r="D26" s="38" t="s">
        <v>10</v>
      </c>
      <c r="E26" s="80" t="s">
        <v>64</v>
      </c>
      <c r="F26" s="12" t="s">
        <v>13</v>
      </c>
      <c r="G26" s="39">
        <v>23.9</v>
      </c>
      <c r="H26" s="35">
        <f>G26-G26*H18</f>
        <v>23.9</v>
      </c>
      <c r="I26" s="36"/>
      <c r="J26" s="94">
        <f t="shared" si="0"/>
        <v>0</v>
      </c>
      <c r="M26" s="81"/>
    </row>
    <row r="27" spans="1:15" ht="15" customHeight="1" x14ac:dyDescent="0.25">
      <c r="A27" s="31">
        <v>9</v>
      </c>
      <c r="B27" s="40" t="s">
        <v>126</v>
      </c>
      <c r="C27" s="11">
        <v>39174000</v>
      </c>
      <c r="D27" s="82" t="s">
        <v>10</v>
      </c>
      <c r="E27" s="80" t="s">
        <v>64</v>
      </c>
      <c r="F27" s="10" t="s">
        <v>13</v>
      </c>
      <c r="G27" s="41">
        <v>32.1</v>
      </c>
      <c r="H27" s="35">
        <f>G27-G27*H18</f>
        <v>32.1</v>
      </c>
      <c r="I27" s="36"/>
      <c r="J27" s="94">
        <f t="shared" si="0"/>
        <v>0</v>
      </c>
      <c r="M27" s="81"/>
    </row>
    <row r="28" spans="1:15" ht="15" customHeight="1" x14ac:dyDescent="0.25">
      <c r="A28" s="31">
        <v>10</v>
      </c>
      <c r="B28" s="40" t="s">
        <v>127</v>
      </c>
      <c r="C28" s="11">
        <v>39174000</v>
      </c>
      <c r="D28" s="82" t="s">
        <v>10</v>
      </c>
      <c r="E28" s="80" t="s">
        <v>64</v>
      </c>
      <c r="F28" s="10" t="s">
        <v>13</v>
      </c>
      <c r="G28" s="41">
        <v>32.9</v>
      </c>
      <c r="H28" s="35">
        <f>G28-G28*H18</f>
        <v>32.9</v>
      </c>
      <c r="I28" s="36"/>
      <c r="J28" s="94">
        <f t="shared" si="0"/>
        <v>0</v>
      </c>
      <c r="M28" s="81"/>
    </row>
    <row r="29" spans="1:15" ht="15" customHeight="1" x14ac:dyDescent="0.25">
      <c r="A29" s="31">
        <v>11</v>
      </c>
      <c r="B29" s="40" t="s">
        <v>128</v>
      </c>
      <c r="C29" s="11">
        <v>39174000</v>
      </c>
      <c r="D29" s="82" t="s">
        <v>10</v>
      </c>
      <c r="E29" s="80" t="s">
        <v>64</v>
      </c>
      <c r="F29" s="10" t="s">
        <v>13</v>
      </c>
      <c r="G29" s="41">
        <v>36.299999999999997</v>
      </c>
      <c r="H29" s="35">
        <f>G29-G29*H18</f>
        <v>36.299999999999997</v>
      </c>
      <c r="I29" s="36"/>
      <c r="J29" s="94">
        <f t="shared" si="0"/>
        <v>0</v>
      </c>
      <c r="M29" s="81"/>
    </row>
    <row r="30" spans="1:15" ht="15" customHeight="1" x14ac:dyDescent="0.25">
      <c r="A30" s="31">
        <v>12</v>
      </c>
      <c r="B30" s="40" t="s">
        <v>129</v>
      </c>
      <c r="C30" s="11">
        <v>39174000</v>
      </c>
      <c r="D30" s="82" t="s">
        <v>10</v>
      </c>
      <c r="E30" s="80" t="s">
        <v>64</v>
      </c>
      <c r="F30" s="10" t="s">
        <v>13</v>
      </c>
      <c r="G30" s="41">
        <v>37.6</v>
      </c>
      <c r="H30" s="35">
        <f>G30-G30*H18</f>
        <v>37.6</v>
      </c>
      <c r="I30" s="36"/>
      <c r="J30" s="94">
        <f t="shared" si="0"/>
        <v>0</v>
      </c>
    </row>
    <row r="31" spans="1:15" ht="30" customHeight="1" x14ac:dyDescent="0.25">
      <c r="A31" s="31">
        <v>13</v>
      </c>
      <c r="B31" s="40" t="s">
        <v>102</v>
      </c>
      <c r="C31" s="42">
        <v>85369030</v>
      </c>
      <c r="D31" s="127" t="s">
        <v>158</v>
      </c>
      <c r="E31" s="10" t="s">
        <v>14</v>
      </c>
      <c r="F31" s="10" t="s">
        <v>13</v>
      </c>
      <c r="G31" s="41">
        <v>31</v>
      </c>
      <c r="H31" s="35">
        <f>G31-G31*H18</f>
        <v>31</v>
      </c>
      <c r="I31" s="36"/>
      <c r="J31" s="94">
        <f t="shared" si="0"/>
        <v>0</v>
      </c>
    </row>
    <row r="32" spans="1:15" ht="30" customHeight="1" x14ac:dyDescent="0.25">
      <c r="A32" s="31">
        <v>14</v>
      </c>
      <c r="B32" s="37" t="s">
        <v>103</v>
      </c>
      <c r="C32" s="55">
        <v>85369030</v>
      </c>
      <c r="D32" s="123" t="s">
        <v>158</v>
      </c>
      <c r="E32" s="12" t="s">
        <v>14</v>
      </c>
      <c r="F32" s="12" t="s">
        <v>13</v>
      </c>
      <c r="G32" s="39">
        <v>52.1</v>
      </c>
      <c r="H32" s="35">
        <f>G32-G32*H18</f>
        <v>52.1</v>
      </c>
      <c r="I32" s="36"/>
      <c r="J32" s="94">
        <f t="shared" si="0"/>
        <v>0</v>
      </c>
      <c r="L32" s="83"/>
    </row>
    <row r="33" spans="1:12" ht="15" customHeight="1" x14ac:dyDescent="0.25">
      <c r="A33" s="31">
        <v>15</v>
      </c>
      <c r="B33" s="32" t="s">
        <v>145</v>
      </c>
      <c r="C33" s="12">
        <v>73079990</v>
      </c>
      <c r="D33" s="122" t="s">
        <v>133</v>
      </c>
      <c r="E33" s="11" t="s">
        <v>131</v>
      </c>
      <c r="F33" s="12" t="s">
        <v>13</v>
      </c>
      <c r="G33" s="39">
        <v>2.5</v>
      </c>
      <c r="H33" s="35">
        <f>G33-G33*H18</f>
        <v>2.5</v>
      </c>
      <c r="I33" s="36"/>
      <c r="J33" s="94">
        <f t="shared" ref="J33" si="1">H33*I33</f>
        <v>0</v>
      </c>
      <c r="L33" s="83"/>
    </row>
    <row r="34" spans="1:12" ht="15" customHeight="1" x14ac:dyDescent="0.25">
      <c r="A34" s="31">
        <v>16</v>
      </c>
      <c r="B34" s="32" t="s">
        <v>132</v>
      </c>
      <c r="C34" s="12">
        <v>73079990</v>
      </c>
      <c r="D34" s="122" t="s">
        <v>133</v>
      </c>
      <c r="E34" s="11" t="s">
        <v>131</v>
      </c>
      <c r="F34" s="12" t="s">
        <v>13</v>
      </c>
      <c r="G34" s="39">
        <v>7.5</v>
      </c>
      <c r="H34" s="35">
        <f>G34-G34*H18</f>
        <v>7.5</v>
      </c>
      <c r="I34" s="36"/>
      <c r="J34" s="94">
        <f t="shared" si="0"/>
        <v>0</v>
      </c>
      <c r="L34" s="83"/>
    </row>
    <row r="35" spans="1:12" ht="15" customHeight="1" x14ac:dyDescent="0.25">
      <c r="A35" s="31">
        <v>17</v>
      </c>
      <c r="B35" s="32" t="s">
        <v>138</v>
      </c>
      <c r="C35" s="12">
        <v>39174000</v>
      </c>
      <c r="D35" s="122" t="s">
        <v>66</v>
      </c>
      <c r="E35" s="80" t="s">
        <v>14</v>
      </c>
      <c r="F35" s="12" t="s">
        <v>13</v>
      </c>
      <c r="G35" s="39">
        <v>9.5</v>
      </c>
      <c r="H35" s="35">
        <f>G35-G35*H18</f>
        <v>9.5</v>
      </c>
      <c r="I35" s="36"/>
      <c r="J35" s="94">
        <f t="shared" si="0"/>
        <v>0</v>
      </c>
      <c r="L35" s="83"/>
    </row>
    <row r="36" spans="1:12" ht="15" customHeight="1" x14ac:dyDescent="0.25">
      <c r="A36" s="31">
        <v>18</v>
      </c>
      <c r="B36" s="32" t="s">
        <v>65</v>
      </c>
      <c r="C36" s="11">
        <v>39174000</v>
      </c>
      <c r="D36" s="33" t="s">
        <v>66</v>
      </c>
      <c r="E36" s="11" t="s">
        <v>14</v>
      </c>
      <c r="F36" s="11" t="s">
        <v>13</v>
      </c>
      <c r="G36" s="34">
        <v>2.8</v>
      </c>
      <c r="H36" s="35">
        <f>G36-G36*H18</f>
        <v>2.8</v>
      </c>
      <c r="I36" s="36"/>
      <c r="J36" s="94">
        <f t="shared" si="0"/>
        <v>0</v>
      </c>
    </row>
    <row r="37" spans="1:12" ht="15" customHeight="1" x14ac:dyDescent="0.25">
      <c r="A37" s="31">
        <v>19</v>
      </c>
      <c r="B37" s="37" t="s">
        <v>67</v>
      </c>
      <c r="C37" s="10">
        <v>73201019</v>
      </c>
      <c r="D37" s="38" t="s">
        <v>66</v>
      </c>
      <c r="E37" s="12" t="s">
        <v>15</v>
      </c>
      <c r="F37" s="12" t="s">
        <v>13</v>
      </c>
      <c r="G37" s="39">
        <v>400</v>
      </c>
      <c r="H37" s="35">
        <f>G37-G37*H18</f>
        <v>400</v>
      </c>
      <c r="I37" s="36"/>
      <c r="J37" s="94">
        <f t="shared" si="0"/>
        <v>0</v>
      </c>
      <c r="L37" s="83"/>
    </row>
    <row r="38" spans="1:12" ht="15" customHeight="1" x14ac:dyDescent="0.25">
      <c r="A38" s="31">
        <v>20</v>
      </c>
      <c r="B38" s="37" t="s">
        <v>157</v>
      </c>
      <c r="C38" s="10">
        <v>39173100</v>
      </c>
      <c r="D38" s="38" t="s">
        <v>169</v>
      </c>
      <c r="E38" s="12" t="s">
        <v>64</v>
      </c>
      <c r="F38" s="12" t="s">
        <v>12</v>
      </c>
      <c r="G38" s="39">
        <v>10.9</v>
      </c>
      <c r="H38" s="35">
        <f>G38-G38*H18</f>
        <v>10.9</v>
      </c>
      <c r="I38" s="36"/>
      <c r="J38" s="94">
        <f>H38*I38</f>
        <v>0</v>
      </c>
      <c r="L38" s="83"/>
    </row>
    <row r="39" spans="1:12" ht="15" customHeight="1" x14ac:dyDescent="0.25">
      <c r="A39" s="31">
        <v>21</v>
      </c>
      <c r="B39" s="37" t="s">
        <v>97</v>
      </c>
      <c r="C39" s="10">
        <v>39172190</v>
      </c>
      <c r="D39" s="38" t="s">
        <v>68</v>
      </c>
      <c r="E39" s="12" t="s">
        <v>69</v>
      </c>
      <c r="F39" s="12" t="s">
        <v>12</v>
      </c>
      <c r="G39" s="39">
        <v>31.4</v>
      </c>
      <c r="H39" s="35">
        <f>G39-G39*H18</f>
        <v>31.4</v>
      </c>
      <c r="I39" s="51"/>
      <c r="J39" s="94">
        <f t="shared" si="0"/>
        <v>0</v>
      </c>
      <c r="L39" s="83"/>
    </row>
    <row r="40" spans="1:12" ht="4.9000000000000004" customHeight="1" x14ac:dyDescent="0.25">
      <c r="A40" s="43"/>
      <c r="B40" s="44"/>
      <c r="C40" s="45"/>
      <c r="D40" s="46"/>
      <c r="E40" s="9"/>
      <c r="F40" s="9"/>
      <c r="G40" s="47"/>
      <c r="H40" s="48"/>
      <c r="I40" s="49"/>
      <c r="J40" s="95"/>
    </row>
    <row r="41" spans="1:12" ht="30" customHeight="1" x14ac:dyDescent="0.25">
      <c r="A41" s="50">
        <v>22</v>
      </c>
      <c r="B41" s="90" t="s">
        <v>171</v>
      </c>
      <c r="C41" s="10">
        <v>39172310</v>
      </c>
      <c r="D41" s="38" t="s">
        <v>10</v>
      </c>
      <c r="E41" s="109" t="s">
        <v>164</v>
      </c>
      <c r="F41" s="11" t="s">
        <v>12</v>
      </c>
      <c r="G41" s="39">
        <v>27.1</v>
      </c>
      <c r="H41" s="35">
        <f>G41-G41*H18</f>
        <v>27.1</v>
      </c>
      <c r="I41" s="51"/>
      <c r="J41" s="94">
        <f t="shared" si="0"/>
        <v>0</v>
      </c>
    </row>
    <row r="42" spans="1:12" ht="15" customHeight="1" x14ac:dyDescent="0.25">
      <c r="A42" s="50">
        <v>23</v>
      </c>
      <c r="B42" s="37" t="s">
        <v>26</v>
      </c>
      <c r="C42" s="12">
        <v>39174000</v>
      </c>
      <c r="D42" s="38" t="s">
        <v>10</v>
      </c>
      <c r="E42" s="11" t="s">
        <v>11</v>
      </c>
      <c r="F42" s="12" t="s">
        <v>13</v>
      </c>
      <c r="G42" s="39">
        <v>7.5</v>
      </c>
      <c r="H42" s="35">
        <f>G42-G42*H18</f>
        <v>7.5</v>
      </c>
      <c r="I42" s="51"/>
      <c r="J42" s="94">
        <f t="shared" si="0"/>
        <v>0</v>
      </c>
    </row>
    <row r="43" spans="1:12" ht="15" customHeight="1" x14ac:dyDescent="0.25">
      <c r="A43" s="50">
        <v>24</v>
      </c>
      <c r="B43" s="37" t="s">
        <v>27</v>
      </c>
      <c r="C43" s="12">
        <v>39174000</v>
      </c>
      <c r="D43" s="38" t="s">
        <v>10</v>
      </c>
      <c r="E43" s="12" t="s">
        <v>11</v>
      </c>
      <c r="F43" s="12" t="s">
        <v>13</v>
      </c>
      <c r="G43" s="39">
        <v>4</v>
      </c>
      <c r="H43" s="35">
        <f>G43-G43*H18</f>
        <v>4</v>
      </c>
      <c r="I43" s="51"/>
      <c r="J43" s="94">
        <f t="shared" si="0"/>
        <v>0</v>
      </c>
    </row>
    <row r="44" spans="1:12" ht="30" customHeight="1" x14ac:dyDescent="0.25">
      <c r="A44" s="50">
        <v>25</v>
      </c>
      <c r="B44" s="90" t="s">
        <v>172</v>
      </c>
      <c r="C44" s="10">
        <v>39172310</v>
      </c>
      <c r="D44" s="38" t="s">
        <v>10</v>
      </c>
      <c r="E44" s="109" t="s">
        <v>87</v>
      </c>
      <c r="F44" s="11" t="s">
        <v>12</v>
      </c>
      <c r="G44" s="39">
        <v>21.7</v>
      </c>
      <c r="H44" s="35">
        <f>G44-G44*H18</f>
        <v>21.7</v>
      </c>
      <c r="I44" s="51"/>
      <c r="J44" s="94">
        <f t="shared" si="0"/>
        <v>0</v>
      </c>
    </row>
    <row r="45" spans="1:12" ht="30" customHeight="1" x14ac:dyDescent="0.25">
      <c r="A45" s="50">
        <v>26</v>
      </c>
      <c r="B45" s="90" t="s">
        <v>173</v>
      </c>
      <c r="C45" s="10">
        <v>39172310</v>
      </c>
      <c r="D45" s="38" t="s">
        <v>10</v>
      </c>
      <c r="E45" s="11" t="s">
        <v>70</v>
      </c>
      <c r="F45" s="11" t="s">
        <v>12</v>
      </c>
      <c r="G45" s="39">
        <v>19.600000000000001</v>
      </c>
      <c r="H45" s="35">
        <f>G45-G45*H18</f>
        <v>19.600000000000001</v>
      </c>
      <c r="I45" s="51"/>
      <c r="J45" s="94">
        <f t="shared" si="0"/>
        <v>0</v>
      </c>
    </row>
    <row r="46" spans="1:12" ht="15" customHeight="1" x14ac:dyDescent="0.25">
      <c r="A46" s="50">
        <v>27</v>
      </c>
      <c r="B46" s="37" t="s">
        <v>114</v>
      </c>
      <c r="C46" s="12">
        <v>39174000</v>
      </c>
      <c r="D46" s="38" t="s">
        <v>10</v>
      </c>
      <c r="E46" s="80" t="s">
        <v>64</v>
      </c>
      <c r="F46" s="12" t="s">
        <v>13</v>
      </c>
      <c r="G46" s="39">
        <v>20</v>
      </c>
      <c r="H46" s="35">
        <f>G46-G46*H18</f>
        <v>20</v>
      </c>
      <c r="I46" s="51"/>
      <c r="J46" s="94">
        <f t="shared" si="0"/>
        <v>0</v>
      </c>
    </row>
    <row r="47" spans="1:12" ht="15" customHeight="1" x14ac:dyDescent="0.25">
      <c r="A47" s="50">
        <v>28</v>
      </c>
      <c r="B47" s="37" t="s">
        <v>115</v>
      </c>
      <c r="C47" s="12">
        <v>39174000</v>
      </c>
      <c r="D47" s="38" t="s">
        <v>10</v>
      </c>
      <c r="E47" s="80" t="s">
        <v>64</v>
      </c>
      <c r="F47" s="12" t="s">
        <v>13</v>
      </c>
      <c r="G47" s="39">
        <v>21.3</v>
      </c>
      <c r="H47" s="35">
        <f>G47-G47*H18</f>
        <v>21.3</v>
      </c>
      <c r="I47" s="51"/>
      <c r="J47" s="94">
        <f t="shared" si="0"/>
        <v>0</v>
      </c>
    </row>
    <row r="48" spans="1:12" ht="15" customHeight="1" x14ac:dyDescent="0.25">
      <c r="A48" s="50">
        <v>29</v>
      </c>
      <c r="B48" s="37" t="s">
        <v>116</v>
      </c>
      <c r="C48" s="12">
        <v>39174000</v>
      </c>
      <c r="D48" s="38" t="s">
        <v>10</v>
      </c>
      <c r="E48" s="80" t="s">
        <v>64</v>
      </c>
      <c r="F48" s="12" t="s">
        <v>13</v>
      </c>
      <c r="G48" s="39">
        <v>23.5</v>
      </c>
      <c r="H48" s="35">
        <f>G48-G48*H18</f>
        <v>23.5</v>
      </c>
      <c r="I48" s="51"/>
      <c r="J48" s="94">
        <f t="shared" si="0"/>
        <v>0</v>
      </c>
    </row>
    <row r="49" spans="1:10" ht="15" customHeight="1" x14ac:dyDescent="0.25">
      <c r="A49" s="50">
        <v>30</v>
      </c>
      <c r="B49" s="37" t="s">
        <v>117</v>
      </c>
      <c r="C49" s="12">
        <v>39174000</v>
      </c>
      <c r="D49" s="38" t="s">
        <v>10</v>
      </c>
      <c r="E49" s="80" t="s">
        <v>64</v>
      </c>
      <c r="F49" s="12" t="s">
        <v>13</v>
      </c>
      <c r="G49" s="39">
        <v>23.9</v>
      </c>
      <c r="H49" s="35">
        <f>G49-G49*H18</f>
        <v>23.9</v>
      </c>
      <c r="I49" s="51"/>
      <c r="J49" s="94">
        <f t="shared" si="0"/>
        <v>0</v>
      </c>
    </row>
    <row r="50" spans="1:10" ht="15" customHeight="1" x14ac:dyDescent="0.25">
      <c r="A50" s="50">
        <v>31</v>
      </c>
      <c r="B50" s="40" t="s">
        <v>118</v>
      </c>
      <c r="C50" s="12">
        <v>39174000</v>
      </c>
      <c r="D50" s="82" t="s">
        <v>10</v>
      </c>
      <c r="E50" s="80" t="s">
        <v>64</v>
      </c>
      <c r="F50" s="10" t="s">
        <v>13</v>
      </c>
      <c r="G50" s="41">
        <v>32.1</v>
      </c>
      <c r="H50" s="35">
        <f>G50-G50*H18</f>
        <v>32.1</v>
      </c>
      <c r="I50" s="52"/>
      <c r="J50" s="94">
        <f t="shared" si="0"/>
        <v>0</v>
      </c>
    </row>
    <row r="51" spans="1:10" ht="15" customHeight="1" x14ac:dyDescent="0.25">
      <c r="A51" s="50">
        <v>32</v>
      </c>
      <c r="B51" s="40" t="s">
        <v>119</v>
      </c>
      <c r="C51" s="12">
        <v>39174000</v>
      </c>
      <c r="D51" s="82" t="s">
        <v>10</v>
      </c>
      <c r="E51" s="80" t="s">
        <v>64</v>
      </c>
      <c r="F51" s="10" t="s">
        <v>13</v>
      </c>
      <c r="G51" s="41">
        <v>32.9</v>
      </c>
      <c r="H51" s="35">
        <f>G51-G51*H18</f>
        <v>32.9</v>
      </c>
      <c r="I51" s="52"/>
      <c r="J51" s="94">
        <f t="shared" si="0"/>
        <v>0</v>
      </c>
    </row>
    <row r="52" spans="1:10" ht="15" customHeight="1" x14ac:dyDescent="0.25">
      <c r="A52" s="50">
        <v>33</v>
      </c>
      <c r="B52" s="40" t="s">
        <v>120</v>
      </c>
      <c r="C52" s="12">
        <v>39174000</v>
      </c>
      <c r="D52" s="82" t="s">
        <v>10</v>
      </c>
      <c r="E52" s="80" t="s">
        <v>64</v>
      </c>
      <c r="F52" s="10" t="s">
        <v>13</v>
      </c>
      <c r="G52" s="41">
        <v>36.299999999999997</v>
      </c>
      <c r="H52" s="35">
        <f>G52-G52*H18</f>
        <v>36.299999999999997</v>
      </c>
      <c r="I52" s="52"/>
      <c r="J52" s="94">
        <f t="shared" si="0"/>
        <v>0</v>
      </c>
    </row>
    <row r="53" spans="1:10" ht="15" customHeight="1" x14ac:dyDescent="0.25">
      <c r="A53" s="50">
        <v>34</v>
      </c>
      <c r="B53" s="40" t="s">
        <v>121</v>
      </c>
      <c r="C53" s="12">
        <v>39174000</v>
      </c>
      <c r="D53" s="82" t="s">
        <v>10</v>
      </c>
      <c r="E53" s="80" t="s">
        <v>64</v>
      </c>
      <c r="F53" s="10" t="s">
        <v>13</v>
      </c>
      <c r="G53" s="41">
        <v>37.6</v>
      </c>
      <c r="H53" s="35">
        <f>G53-G53*H18</f>
        <v>37.6</v>
      </c>
      <c r="I53" s="52"/>
      <c r="J53" s="94">
        <f t="shared" si="0"/>
        <v>0</v>
      </c>
    </row>
    <row r="54" spans="1:10" ht="30" customHeight="1" x14ac:dyDescent="0.25">
      <c r="A54" s="50">
        <v>35</v>
      </c>
      <c r="B54" s="40" t="s">
        <v>100</v>
      </c>
      <c r="C54" s="42">
        <v>85369030</v>
      </c>
      <c r="D54" s="127" t="s">
        <v>158</v>
      </c>
      <c r="E54" s="10" t="s">
        <v>14</v>
      </c>
      <c r="F54" s="10" t="s">
        <v>13</v>
      </c>
      <c r="G54" s="41">
        <v>31</v>
      </c>
      <c r="H54" s="35">
        <f>G54-G54*H18</f>
        <v>31</v>
      </c>
      <c r="I54" s="52"/>
      <c r="J54" s="94">
        <f t="shared" si="0"/>
        <v>0</v>
      </c>
    </row>
    <row r="55" spans="1:10" ht="30" customHeight="1" x14ac:dyDescent="0.25">
      <c r="A55" s="50">
        <v>36</v>
      </c>
      <c r="B55" s="37" t="s">
        <v>101</v>
      </c>
      <c r="C55" s="42">
        <v>85369030</v>
      </c>
      <c r="D55" s="123" t="s">
        <v>158</v>
      </c>
      <c r="E55" s="12" t="s">
        <v>14</v>
      </c>
      <c r="F55" s="12" t="s">
        <v>13</v>
      </c>
      <c r="G55" s="39">
        <v>52.1</v>
      </c>
      <c r="H55" s="35">
        <f>G55-G55*H18</f>
        <v>52.1</v>
      </c>
      <c r="I55" s="51"/>
      <c r="J55" s="94">
        <f t="shared" si="0"/>
        <v>0</v>
      </c>
    </row>
    <row r="56" spans="1:10" ht="15" customHeight="1" x14ac:dyDescent="0.25">
      <c r="A56" s="50">
        <v>37</v>
      </c>
      <c r="B56" s="32" t="s">
        <v>146</v>
      </c>
      <c r="C56" s="12">
        <v>73079990</v>
      </c>
      <c r="D56" s="122" t="s">
        <v>133</v>
      </c>
      <c r="E56" s="11" t="s">
        <v>131</v>
      </c>
      <c r="F56" s="12" t="s">
        <v>13</v>
      </c>
      <c r="G56" s="39">
        <v>2.5</v>
      </c>
      <c r="H56" s="35">
        <f>G56-G56*H18</f>
        <v>2.5</v>
      </c>
      <c r="I56" s="36"/>
      <c r="J56" s="94">
        <f t="shared" si="0"/>
        <v>0</v>
      </c>
    </row>
    <row r="57" spans="1:10" ht="15" customHeight="1" x14ac:dyDescent="0.25">
      <c r="A57" s="50">
        <v>38</v>
      </c>
      <c r="B57" s="32" t="s">
        <v>134</v>
      </c>
      <c r="C57" s="12">
        <v>73079990</v>
      </c>
      <c r="D57" s="122" t="s">
        <v>133</v>
      </c>
      <c r="E57" s="11" t="s">
        <v>131</v>
      </c>
      <c r="F57" s="12" t="s">
        <v>13</v>
      </c>
      <c r="G57" s="39">
        <v>7.5</v>
      </c>
      <c r="H57" s="35">
        <f>G57-G57*H18</f>
        <v>7.5</v>
      </c>
      <c r="I57" s="36"/>
      <c r="J57" s="94">
        <f t="shared" si="0"/>
        <v>0</v>
      </c>
    </row>
    <row r="58" spans="1:10" ht="15" customHeight="1" x14ac:dyDescent="0.25">
      <c r="A58" s="50">
        <v>39</v>
      </c>
      <c r="B58" s="32" t="s">
        <v>138</v>
      </c>
      <c r="C58" s="12">
        <v>39174000</v>
      </c>
      <c r="D58" s="122" t="s">
        <v>66</v>
      </c>
      <c r="E58" s="80" t="s">
        <v>63</v>
      </c>
      <c r="F58" s="12" t="s">
        <v>13</v>
      </c>
      <c r="G58" s="39">
        <v>9.5</v>
      </c>
      <c r="H58" s="35">
        <f>G58-G58*H18</f>
        <v>9.5</v>
      </c>
      <c r="I58" s="36"/>
      <c r="J58" s="94">
        <f t="shared" si="0"/>
        <v>0</v>
      </c>
    </row>
    <row r="59" spans="1:10" ht="15" customHeight="1" x14ac:dyDescent="0.25">
      <c r="A59" s="50">
        <v>40</v>
      </c>
      <c r="B59" s="37" t="s">
        <v>71</v>
      </c>
      <c r="C59" s="12">
        <v>39174000</v>
      </c>
      <c r="D59" s="122" t="s">
        <v>66</v>
      </c>
      <c r="E59" s="80" t="s">
        <v>64</v>
      </c>
      <c r="F59" s="12" t="s">
        <v>13</v>
      </c>
      <c r="G59" s="34">
        <v>9.5</v>
      </c>
      <c r="H59" s="35">
        <f>G59-G59*H18</f>
        <v>9.5</v>
      </c>
      <c r="I59" s="51"/>
      <c r="J59" s="94">
        <f t="shared" si="0"/>
        <v>0</v>
      </c>
    </row>
    <row r="60" spans="1:10" ht="15" customHeight="1" x14ac:dyDescent="0.25">
      <c r="A60" s="50">
        <v>41</v>
      </c>
      <c r="B60" s="32" t="s">
        <v>72</v>
      </c>
      <c r="C60" s="12">
        <v>39174000</v>
      </c>
      <c r="D60" s="33" t="s">
        <v>66</v>
      </c>
      <c r="E60" s="11" t="s">
        <v>14</v>
      </c>
      <c r="F60" s="11" t="s">
        <v>13</v>
      </c>
      <c r="G60" s="34">
        <v>2.8</v>
      </c>
      <c r="H60" s="35">
        <f>G60-G60*H18</f>
        <v>2.8</v>
      </c>
      <c r="I60" s="36"/>
      <c r="J60" s="94">
        <f t="shared" si="0"/>
        <v>0</v>
      </c>
    </row>
    <row r="61" spans="1:10" ht="15" customHeight="1" x14ac:dyDescent="0.25">
      <c r="A61" s="50">
        <v>42</v>
      </c>
      <c r="B61" s="37" t="s">
        <v>73</v>
      </c>
      <c r="C61" s="10">
        <v>73201019</v>
      </c>
      <c r="D61" s="38" t="s">
        <v>66</v>
      </c>
      <c r="E61" s="12" t="s">
        <v>15</v>
      </c>
      <c r="F61" s="12" t="s">
        <v>13</v>
      </c>
      <c r="G61" s="39">
        <v>400</v>
      </c>
      <c r="H61" s="35">
        <f>G61-G61*H18</f>
        <v>400</v>
      </c>
      <c r="I61" s="51"/>
      <c r="J61" s="94">
        <f t="shared" si="0"/>
        <v>0</v>
      </c>
    </row>
    <row r="62" spans="1:10" ht="15" customHeight="1" x14ac:dyDescent="0.25">
      <c r="A62" s="50">
        <v>43</v>
      </c>
      <c r="B62" s="37" t="s">
        <v>155</v>
      </c>
      <c r="C62" s="10">
        <v>39173100</v>
      </c>
      <c r="D62" s="38" t="s">
        <v>169</v>
      </c>
      <c r="E62" s="12" t="s">
        <v>64</v>
      </c>
      <c r="F62" s="12" t="s">
        <v>12</v>
      </c>
      <c r="G62" s="39">
        <v>10.9</v>
      </c>
      <c r="H62" s="35">
        <f>G62-G62*H18</f>
        <v>10.9</v>
      </c>
      <c r="I62" s="36"/>
      <c r="J62" s="94">
        <f>H62*I62</f>
        <v>0</v>
      </c>
    </row>
    <row r="63" spans="1:10" ht="15" customHeight="1" x14ac:dyDescent="0.25">
      <c r="A63" s="50">
        <v>44</v>
      </c>
      <c r="B63" s="37" t="s">
        <v>97</v>
      </c>
      <c r="C63" s="10">
        <v>39172190</v>
      </c>
      <c r="D63" s="38" t="s">
        <v>68</v>
      </c>
      <c r="E63" s="12" t="s">
        <v>69</v>
      </c>
      <c r="F63" s="12" t="s">
        <v>12</v>
      </c>
      <c r="G63" s="39">
        <v>31.4</v>
      </c>
      <c r="H63" s="35">
        <f>G63-G63*H18</f>
        <v>31.4</v>
      </c>
      <c r="I63" s="51"/>
      <c r="J63" s="94">
        <f t="shared" si="0"/>
        <v>0</v>
      </c>
    </row>
    <row r="64" spans="1:10" ht="4.9000000000000004" customHeight="1" x14ac:dyDescent="0.25">
      <c r="A64" s="43"/>
      <c r="B64" s="44"/>
      <c r="C64" s="9"/>
      <c r="D64" s="46"/>
      <c r="E64" s="9"/>
      <c r="F64" s="9"/>
      <c r="G64" s="47"/>
      <c r="H64" s="49"/>
      <c r="I64" s="53"/>
      <c r="J64" s="111"/>
    </row>
    <row r="65" spans="1:10" ht="30" customHeight="1" x14ac:dyDescent="0.25">
      <c r="A65" s="31">
        <v>45</v>
      </c>
      <c r="B65" s="90" t="s">
        <v>174</v>
      </c>
      <c r="C65" s="110">
        <v>39172310</v>
      </c>
      <c r="D65" s="33" t="s">
        <v>10</v>
      </c>
      <c r="E65" s="109" t="s">
        <v>164</v>
      </c>
      <c r="F65" s="11" t="s">
        <v>12</v>
      </c>
      <c r="G65" s="34">
        <v>35.799999999999997</v>
      </c>
      <c r="H65" s="35">
        <f>G65-G65*H18</f>
        <v>35.799999999999997</v>
      </c>
      <c r="I65" s="36"/>
      <c r="J65" s="94">
        <f t="shared" ref="J65" si="2">H65*I65</f>
        <v>0</v>
      </c>
    </row>
    <row r="66" spans="1:10" ht="15" customHeight="1" x14ac:dyDescent="0.25">
      <c r="A66" s="50">
        <v>46</v>
      </c>
      <c r="B66" s="37" t="s">
        <v>28</v>
      </c>
      <c r="C66" s="10">
        <v>39174000</v>
      </c>
      <c r="D66" s="38" t="s">
        <v>10</v>
      </c>
      <c r="E66" s="11" t="s">
        <v>11</v>
      </c>
      <c r="F66" s="12" t="s">
        <v>13</v>
      </c>
      <c r="G66" s="39">
        <v>10.1</v>
      </c>
      <c r="H66" s="35">
        <f>G66-G66*H18</f>
        <v>10.1</v>
      </c>
      <c r="I66" s="51"/>
      <c r="J66" s="94">
        <f t="shared" si="0"/>
        <v>0</v>
      </c>
    </row>
    <row r="67" spans="1:10" ht="15" customHeight="1" x14ac:dyDescent="0.25">
      <c r="A67" s="31">
        <v>47</v>
      </c>
      <c r="B67" s="37" t="s">
        <v>29</v>
      </c>
      <c r="C67" s="10">
        <v>39174000</v>
      </c>
      <c r="D67" s="38" t="s">
        <v>10</v>
      </c>
      <c r="E67" s="11" t="s">
        <v>11</v>
      </c>
      <c r="F67" s="12" t="s">
        <v>13</v>
      </c>
      <c r="G67" s="39">
        <v>5.7</v>
      </c>
      <c r="H67" s="35">
        <f>G67-G67*H18</f>
        <v>5.7</v>
      </c>
      <c r="I67" s="51"/>
      <c r="J67" s="94">
        <f t="shared" si="0"/>
        <v>0</v>
      </c>
    </row>
    <row r="68" spans="1:10" ht="30" customHeight="1" x14ac:dyDescent="0.25">
      <c r="A68" s="50">
        <v>48</v>
      </c>
      <c r="B68" s="90" t="s">
        <v>175</v>
      </c>
      <c r="C68" s="10">
        <v>39172310</v>
      </c>
      <c r="D68" s="38" t="s">
        <v>10</v>
      </c>
      <c r="E68" s="80" t="s">
        <v>64</v>
      </c>
      <c r="F68" s="11" t="s">
        <v>12</v>
      </c>
      <c r="G68" s="39">
        <v>31.6</v>
      </c>
      <c r="H68" s="35">
        <f>G68-G68*H18</f>
        <v>31.6</v>
      </c>
      <c r="I68" s="51"/>
      <c r="J68" s="94">
        <f t="shared" si="0"/>
        <v>0</v>
      </c>
    </row>
    <row r="69" spans="1:10" ht="30" customHeight="1" x14ac:dyDescent="0.25">
      <c r="A69" s="31">
        <v>49</v>
      </c>
      <c r="B69" s="90" t="s">
        <v>176</v>
      </c>
      <c r="C69" s="10">
        <v>39172310</v>
      </c>
      <c r="D69" s="127" t="s">
        <v>181</v>
      </c>
      <c r="E69" s="12" t="s">
        <v>64</v>
      </c>
      <c r="F69" s="11" t="s">
        <v>12</v>
      </c>
      <c r="G69" s="39">
        <v>26.4</v>
      </c>
      <c r="H69" s="35">
        <f>G69-G69*H18</f>
        <v>26.4</v>
      </c>
      <c r="I69" s="51"/>
      <c r="J69" s="94">
        <f t="shared" si="0"/>
        <v>0</v>
      </c>
    </row>
    <row r="70" spans="1:10" ht="30" customHeight="1" x14ac:dyDescent="0.25">
      <c r="A70" s="50">
        <v>50</v>
      </c>
      <c r="B70" s="90" t="s">
        <v>177</v>
      </c>
      <c r="C70" s="10">
        <v>39172310</v>
      </c>
      <c r="D70" s="127" t="s">
        <v>10</v>
      </c>
      <c r="E70" s="109" t="s">
        <v>63</v>
      </c>
      <c r="F70" s="11" t="s">
        <v>12</v>
      </c>
      <c r="G70" s="39">
        <v>35.4</v>
      </c>
      <c r="H70" s="35">
        <f>G70-G70*H18</f>
        <v>35.4</v>
      </c>
      <c r="I70" s="51"/>
      <c r="J70" s="94">
        <f t="shared" si="0"/>
        <v>0</v>
      </c>
    </row>
    <row r="71" spans="1:10" ht="15" customHeight="1" x14ac:dyDescent="0.25">
      <c r="A71" s="31">
        <v>51</v>
      </c>
      <c r="B71" s="37" t="s">
        <v>106</v>
      </c>
      <c r="C71" s="10">
        <v>39174000</v>
      </c>
      <c r="D71" s="38" t="s">
        <v>10</v>
      </c>
      <c r="E71" s="80" t="s">
        <v>64</v>
      </c>
      <c r="F71" s="12" t="s">
        <v>13</v>
      </c>
      <c r="G71" s="87">
        <v>23.5</v>
      </c>
      <c r="H71" s="35">
        <f>G71-G71*H18</f>
        <v>23.5</v>
      </c>
      <c r="I71" s="51"/>
      <c r="J71" s="94">
        <f t="shared" si="0"/>
        <v>0</v>
      </c>
    </row>
    <row r="72" spans="1:10" ht="15" customHeight="1" x14ac:dyDescent="0.25">
      <c r="A72" s="50">
        <v>52</v>
      </c>
      <c r="B72" s="37" t="s">
        <v>107</v>
      </c>
      <c r="C72" s="10">
        <v>39174000</v>
      </c>
      <c r="D72" s="38" t="s">
        <v>10</v>
      </c>
      <c r="E72" s="80" t="s">
        <v>64</v>
      </c>
      <c r="F72" s="12" t="s">
        <v>13</v>
      </c>
      <c r="G72" s="88">
        <v>25.5</v>
      </c>
      <c r="H72" s="35">
        <f>G72-G72*H18</f>
        <v>25.5</v>
      </c>
      <c r="I72" s="51"/>
      <c r="J72" s="94">
        <f t="shared" si="0"/>
        <v>0</v>
      </c>
    </row>
    <row r="73" spans="1:10" ht="15" customHeight="1" x14ac:dyDescent="0.25">
      <c r="A73" s="31">
        <v>53</v>
      </c>
      <c r="B73" s="37" t="s">
        <v>108</v>
      </c>
      <c r="C73" s="10">
        <v>39174000</v>
      </c>
      <c r="D73" s="38" t="s">
        <v>10</v>
      </c>
      <c r="E73" s="80" t="s">
        <v>64</v>
      </c>
      <c r="F73" s="12" t="s">
        <v>13</v>
      </c>
      <c r="G73" s="88">
        <v>26.6</v>
      </c>
      <c r="H73" s="35">
        <f>G73-G73*H18</f>
        <v>26.6</v>
      </c>
      <c r="I73" s="51"/>
      <c r="J73" s="94">
        <f t="shared" si="0"/>
        <v>0</v>
      </c>
    </row>
    <row r="74" spans="1:10" ht="15" customHeight="1" x14ac:dyDescent="0.25">
      <c r="A74" s="50">
        <v>54</v>
      </c>
      <c r="B74" s="37" t="s">
        <v>109</v>
      </c>
      <c r="C74" s="10">
        <v>39174000</v>
      </c>
      <c r="D74" s="38" t="s">
        <v>10</v>
      </c>
      <c r="E74" s="80" t="s">
        <v>64</v>
      </c>
      <c r="F74" s="12" t="s">
        <v>13</v>
      </c>
      <c r="G74" s="88">
        <v>28.6</v>
      </c>
      <c r="H74" s="35">
        <f>G74-G74*H18</f>
        <v>28.6</v>
      </c>
      <c r="I74" s="51"/>
      <c r="J74" s="94">
        <f t="shared" si="0"/>
        <v>0</v>
      </c>
    </row>
    <row r="75" spans="1:10" ht="15" customHeight="1" x14ac:dyDescent="0.25">
      <c r="A75" s="31">
        <v>55</v>
      </c>
      <c r="B75" s="40" t="s">
        <v>110</v>
      </c>
      <c r="C75" s="10">
        <v>39174000</v>
      </c>
      <c r="D75" s="82" t="s">
        <v>10</v>
      </c>
      <c r="E75" s="80" t="s">
        <v>64</v>
      </c>
      <c r="F75" s="10" t="s">
        <v>13</v>
      </c>
      <c r="G75" s="88">
        <v>34.700000000000003</v>
      </c>
      <c r="H75" s="35">
        <f>G75-G75*H18</f>
        <v>34.700000000000003</v>
      </c>
      <c r="I75" s="52"/>
      <c r="J75" s="94">
        <f t="shared" si="0"/>
        <v>0</v>
      </c>
    </row>
    <row r="76" spans="1:10" ht="15" customHeight="1" x14ac:dyDescent="0.25">
      <c r="A76" s="50">
        <v>56</v>
      </c>
      <c r="B76" s="40" t="s">
        <v>111</v>
      </c>
      <c r="C76" s="10">
        <v>39174000</v>
      </c>
      <c r="D76" s="82" t="s">
        <v>10</v>
      </c>
      <c r="E76" s="80" t="s">
        <v>64</v>
      </c>
      <c r="F76" s="10" t="s">
        <v>13</v>
      </c>
      <c r="G76" s="88">
        <v>35.4</v>
      </c>
      <c r="H76" s="35">
        <f>G76-G76*H18</f>
        <v>35.4</v>
      </c>
      <c r="I76" s="52"/>
      <c r="J76" s="94">
        <f t="shared" si="0"/>
        <v>0</v>
      </c>
    </row>
    <row r="77" spans="1:10" ht="15" customHeight="1" x14ac:dyDescent="0.25">
      <c r="A77" s="31">
        <v>57</v>
      </c>
      <c r="B77" s="40" t="s">
        <v>112</v>
      </c>
      <c r="C77" s="10">
        <v>39174000</v>
      </c>
      <c r="D77" s="82" t="s">
        <v>10</v>
      </c>
      <c r="E77" s="80" t="s">
        <v>64</v>
      </c>
      <c r="F77" s="10" t="s">
        <v>13</v>
      </c>
      <c r="G77" s="88">
        <v>40</v>
      </c>
      <c r="H77" s="35">
        <f>G77-G77*H18</f>
        <v>40</v>
      </c>
      <c r="I77" s="52"/>
      <c r="J77" s="94">
        <f t="shared" si="0"/>
        <v>0</v>
      </c>
    </row>
    <row r="78" spans="1:10" ht="15" customHeight="1" x14ac:dyDescent="0.25">
      <c r="A78" s="50">
        <v>58</v>
      </c>
      <c r="B78" s="40" t="s">
        <v>113</v>
      </c>
      <c r="C78" s="10">
        <v>39174000</v>
      </c>
      <c r="D78" s="82" t="s">
        <v>10</v>
      </c>
      <c r="E78" s="80" t="s">
        <v>64</v>
      </c>
      <c r="F78" s="10" t="s">
        <v>13</v>
      </c>
      <c r="G78" s="88">
        <v>42.6</v>
      </c>
      <c r="H78" s="35">
        <f>G78-G78*H18</f>
        <v>42.6</v>
      </c>
      <c r="I78" s="52"/>
      <c r="J78" s="94">
        <f t="shared" si="0"/>
        <v>0</v>
      </c>
    </row>
    <row r="79" spans="1:10" ht="30" customHeight="1" x14ac:dyDescent="0.25">
      <c r="A79" s="31">
        <v>59</v>
      </c>
      <c r="B79" s="40" t="s">
        <v>104</v>
      </c>
      <c r="C79" s="42">
        <v>85369030</v>
      </c>
      <c r="D79" s="127" t="s">
        <v>148</v>
      </c>
      <c r="E79" s="10" t="s">
        <v>14</v>
      </c>
      <c r="F79" s="10" t="s">
        <v>13</v>
      </c>
      <c r="G79" s="89">
        <v>35</v>
      </c>
      <c r="H79" s="35">
        <f>G79-G79*H18</f>
        <v>35</v>
      </c>
      <c r="I79" s="52"/>
      <c r="J79" s="94">
        <f t="shared" si="0"/>
        <v>0</v>
      </c>
    </row>
    <row r="80" spans="1:10" ht="30" customHeight="1" x14ac:dyDescent="0.25">
      <c r="A80" s="50">
        <v>60</v>
      </c>
      <c r="B80" s="37" t="s">
        <v>105</v>
      </c>
      <c r="C80" s="42">
        <v>85369030</v>
      </c>
      <c r="D80" s="123" t="s">
        <v>148</v>
      </c>
      <c r="E80" s="12" t="s">
        <v>14</v>
      </c>
      <c r="F80" s="12" t="s">
        <v>13</v>
      </c>
      <c r="G80" s="88">
        <v>53</v>
      </c>
      <c r="H80" s="35">
        <f>G80-G80*H18</f>
        <v>53</v>
      </c>
      <c r="I80" s="51"/>
      <c r="J80" s="94">
        <f t="shared" si="0"/>
        <v>0</v>
      </c>
    </row>
    <row r="81" spans="1:10" ht="15" customHeight="1" x14ac:dyDescent="0.25">
      <c r="A81" s="31">
        <v>61</v>
      </c>
      <c r="B81" s="32" t="s">
        <v>149</v>
      </c>
      <c r="C81" s="12">
        <v>73079990</v>
      </c>
      <c r="D81" s="122" t="s">
        <v>133</v>
      </c>
      <c r="E81" s="11" t="s">
        <v>131</v>
      </c>
      <c r="F81" s="12" t="s">
        <v>13</v>
      </c>
      <c r="G81" s="39">
        <v>3.1</v>
      </c>
      <c r="H81" s="35">
        <f>G81-G81*H18</f>
        <v>3.1</v>
      </c>
      <c r="I81" s="36"/>
      <c r="J81" s="94">
        <f t="shared" ref="J81" si="3">H81*I81</f>
        <v>0</v>
      </c>
    </row>
    <row r="82" spans="1:10" ht="15" customHeight="1" x14ac:dyDescent="0.25">
      <c r="A82" s="50">
        <v>62</v>
      </c>
      <c r="B82" s="32" t="s">
        <v>135</v>
      </c>
      <c r="C82" s="12">
        <v>73079990</v>
      </c>
      <c r="D82" s="122" t="s">
        <v>133</v>
      </c>
      <c r="E82" s="11" t="s">
        <v>131</v>
      </c>
      <c r="F82" s="12" t="s">
        <v>13</v>
      </c>
      <c r="G82" s="39">
        <v>8.4</v>
      </c>
      <c r="H82" s="35">
        <f>G82-G82*H18</f>
        <v>8.4</v>
      </c>
      <c r="I82" s="36"/>
      <c r="J82" s="94">
        <f t="shared" si="0"/>
        <v>0</v>
      </c>
    </row>
    <row r="83" spans="1:10" ht="15" customHeight="1" x14ac:dyDescent="0.25">
      <c r="A83" s="31">
        <v>63</v>
      </c>
      <c r="B83" s="32" t="s">
        <v>137</v>
      </c>
      <c r="C83" s="12">
        <v>39174000</v>
      </c>
      <c r="D83" s="122" t="s">
        <v>66</v>
      </c>
      <c r="E83" s="80" t="s">
        <v>63</v>
      </c>
      <c r="F83" s="12" t="s">
        <v>13</v>
      </c>
      <c r="G83" s="39">
        <v>11</v>
      </c>
      <c r="H83" s="35">
        <f>G83-G83*H18</f>
        <v>11</v>
      </c>
      <c r="I83" s="36"/>
      <c r="J83" s="94">
        <f t="shared" si="0"/>
        <v>0</v>
      </c>
    </row>
    <row r="84" spans="1:10" ht="15" customHeight="1" x14ac:dyDescent="0.25">
      <c r="A84" s="50">
        <v>64</v>
      </c>
      <c r="B84" s="37" t="s">
        <v>74</v>
      </c>
      <c r="C84" s="10">
        <v>39174000</v>
      </c>
      <c r="D84" s="122" t="s">
        <v>66</v>
      </c>
      <c r="E84" s="80" t="s">
        <v>64</v>
      </c>
      <c r="F84" s="12" t="s">
        <v>13</v>
      </c>
      <c r="G84" s="39">
        <v>11.8</v>
      </c>
      <c r="H84" s="35">
        <f>G84-G84*H18</f>
        <v>11.8</v>
      </c>
      <c r="I84" s="36"/>
      <c r="J84" s="94">
        <f t="shared" si="0"/>
        <v>0</v>
      </c>
    </row>
    <row r="85" spans="1:10" ht="15" customHeight="1" x14ac:dyDescent="0.25">
      <c r="A85" s="31">
        <v>65</v>
      </c>
      <c r="B85" s="32" t="s">
        <v>75</v>
      </c>
      <c r="C85" s="10">
        <v>39174000</v>
      </c>
      <c r="D85" s="33" t="s">
        <v>66</v>
      </c>
      <c r="E85" s="11" t="s">
        <v>14</v>
      </c>
      <c r="F85" s="11" t="s">
        <v>13</v>
      </c>
      <c r="G85" s="34">
        <v>3.1</v>
      </c>
      <c r="H85" s="35">
        <f>G85-G85*H18</f>
        <v>3.1</v>
      </c>
      <c r="I85" s="36"/>
      <c r="J85" s="94">
        <f t="shared" si="0"/>
        <v>0</v>
      </c>
    </row>
    <row r="86" spans="1:10" ht="15" customHeight="1" x14ac:dyDescent="0.25">
      <c r="A86" s="50">
        <v>66</v>
      </c>
      <c r="B86" s="37" t="s">
        <v>76</v>
      </c>
      <c r="C86" s="10">
        <v>73201019</v>
      </c>
      <c r="D86" s="38" t="s">
        <v>66</v>
      </c>
      <c r="E86" s="12" t="s">
        <v>15</v>
      </c>
      <c r="F86" s="12" t="s">
        <v>13</v>
      </c>
      <c r="G86" s="39">
        <v>440</v>
      </c>
      <c r="H86" s="35">
        <f>G86-G86*H18</f>
        <v>440</v>
      </c>
      <c r="I86" s="51"/>
      <c r="J86" s="94">
        <f t="shared" si="0"/>
        <v>0</v>
      </c>
    </row>
    <row r="87" spans="1:10" ht="15" customHeight="1" x14ac:dyDescent="0.25">
      <c r="A87" s="31">
        <v>67</v>
      </c>
      <c r="B87" s="37" t="s">
        <v>156</v>
      </c>
      <c r="C87" s="10">
        <v>39173100</v>
      </c>
      <c r="D87" s="38" t="s">
        <v>169</v>
      </c>
      <c r="E87" s="12" t="s">
        <v>64</v>
      </c>
      <c r="F87" s="12" t="s">
        <v>12</v>
      </c>
      <c r="G87" s="39">
        <v>15</v>
      </c>
      <c r="H87" s="35">
        <f>G87-G87*H18</f>
        <v>15</v>
      </c>
      <c r="I87" s="36"/>
      <c r="J87" s="94">
        <f>H87*I87</f>
        <v>0</v>
      </c>
    </row>
    <row r="88" spans="1:10" ht="15" customHeight="1" x14ac:dyDescent="0.25">
      <c r="A88" s="50">
        <v>68</v>
      </c>
      <c r="B88" s="37" t="s">
        <v>96</v>
      </c>
      <c r="C88" s="10">
        <v>39172190</v>
      </c>
      <c r="D88" s="38" t="s">
        <v>68</v>
      </c>
      <c r="E88" s="12" t="s">
        <v>69</v>
      </c>
      <c r="F88" s="12" t="s">
        <v>12</v>
      </c>
      <c r="G88" s="39">
        <v>40.6</v>
      </c>
      <c r="H88" s="35">
        <f>G88-G88*H18</f>
        <v>40.6</v>
      </c>
      <c r="I88" s="51"/>
      <c r="J88" s="94">
        <f t="shared" si="0"/>
        <v>0</v>
      </c>
    </row>
    <row r="89" spans="1:10" ht="4.9000000000000004" customHeight="1" x14ac:dyDescent="0.25">
      <c r="A89" s="43"/>
      <c r="B89" s="44"/>
      <c r="C89" s="9"/>
      <c r="D89" s="46"/>
      <c r="E89" s="9"/>
      <c r="F89" s="9"/>
      <c r="G89" s="47"/>
      <c r="H89" s="48"/>
      <c r="I89" s="53"/>
      <c r="J89" s="95"/>
    </row>
    <row r="90" spans="1:10" ht="30" customHeight="1" x14ac:dyDescent="0.25">
      <c r="A90" s="50">
        <v>69</v>
      </c>
      <c r="B90" s="90" t="s">
        <v>178</v>
      </c>
      <c r="C90" s="10">
        <v>39172310</v>
      </c>
      <c r="D90" s="38" t="s">
        <v>10</v>
      </c>
      <c r="E90" s="80" t="s">
        <v>64</v>
      </c>
      <c r="F90" s="11" t="s">
        <v>12</v>
      </c>
      <c r="G90" s="39">
        <v>48.4</v>
      </c>
      <c r="H90" s="35">
        <f>G90-G90*H18</f>
        <v>48.4</v>
      </c>
      <c r="I90" s="51"/>
      <c r="J90" s="94">
        <f t="shared" si="0"/>
        <v>0</v>
      </c>
    </row>
    <row r="91" spans="1:10" ht="15" customHeight="1" x14ac:dyDescent="0.25">
      <c r="A91" s="50">
        <v>70</v>
      </c>
      <c r="B91" s="37" t="s">
        <v>77</v>
      </c>
      <c r="C91" s="10">
        <v>39174000</v>
      </c>
      <c r="D91" s="38" t="s">
        <v>10</v>
      </c>
      <c r="E91" s="80" t="s">
        <v>64</v>
      </c>
      <c r="F91" s="12" t="s">
        <v>13</v>
      </c>
      <c r="G91" s="39">
        <v>25.1</v>
      </c>
      <c r="H91" s="35">
        <f>G91-G91*H18</f>
        <v>25.1</v>
      </c>
      <c r="I91" s="51"/>
      <c r="J91" s="94">
        <f t="shared" si="0"/>
        <v>0</v>
      </c>
    </row>
    <row r="92" spans="1:10" ht="15" customHeight="1" x14ac:dyDescent="0.25">
      <c r="A92" s="50">
        <v>71</v>
      </c>
      <c r="B92" s="37" t="s">
        <v>78</v>
      </c>
      <c r="C92" s="10">
        <v>39174000</v>
      </c>
      <c r="D92" s="38" t="s">
        <v>10</v>
      </c>
      <c r="E92" s="80" t="s">
        <v>64</v>
      </c>
      <c r="F92" s="12" t="s">
        <v>13</v>
      </c>
      <c r="G92" s="39">
        <v>12.9</v>
      </c>
      <c r="H92" s="35">
        <f>G92-G92*H18</f>
        <v>12.9</v>
      </c>
      <c r="I92" s="51"/>
      <c r="J92" s="94">
        <f t="shared" si="0"/>
        <v>0</v>
      </c>
    </row>
    <row r="93" spans="1:10" ht="30" customHeight="1" x14ac:dyDescent="0.25">
      <c r="A93" s="50">
        <v>72</v>
      </c>
      <c r="B93" s="90" t="s">
        <v>179</v>
      </c>
      <c r="C93" s="10">
        <v>39172310</v>
      </c>
      <c r="D93" s="38" t="s">
        <v>10</v>
      </c>
      <c r="E93" s="80" t="s">
        <v>14</v>
      </c>
      <c r="F93" s="11" t="s">
        <v>12</v>
      </c>
      <c r="G93" s="39">
        <v>57.6</v>
      </c>
      <c r="H93" s="35">
        <f>G93-G93*H18</f>
        <v>57.6</v>
      </c>
      <c r="I93" s="51"/>
      <c r="J93" s="94">
        <f t="shared" si="0"/>
        <v>0</v>
      </c>
    </row>
    <row r="94" spans="1:10" ht="15" customHeight="1" x14ac:dyDescent="0.25">
      <c r="A94" s="50">
        <v>73</v>
      </c>
      <c r="B94" s="37" t="s">
        <v>165</v>
      </c>
      <c r="C94" s="10">
        <v>39174000</v>
      </c>
      <c r="D94" s="38" t="s">
        <v>10</v>
      </c>
      <c r="E94" s="80" t="s">
        <v>64</v>
      </c>
      <c r="F94" s="12" t="s">
        <v>13</v>
      </c>
      <c r="G94" s="39">
        <v>46.6</v>
      </c>
      <c r="H94" s="35">
        <f>G94-G94*H18</f>
        <v>46.6</v>
      </c>
      <c r="I94" s="51"/>
      <c r="J94" s="94">
        <f t="shared" si="0"/>
        <v>0</v>
      </c>
    </row>
    <row r="95" spans="1:10" ht="15" customHeight="1" x14ac:dyDescent="0.25">
      <c r="A95" s="50">
        <v>74</v>
      </c>
      <c r="B95" s="37" t="s">
        <v>166</v>
      </c>
      <c r="C95" s="10">
        <v>39174000</v>
      </c>
      <c r="D95" s="38" t="s">
        <v>10</v>
      </c>
      <c r="E95" s="80" t="s">
        <v>64</v>
      </c>
      <c r="F95" s="12" t="s">
        <v>13</v>
      </c>
      <c r="G95" s="39">
        <v>48.8</v>
      </c>
      <c r="H95" s="35">
        <f>G95-G95*H18</f>
        <v>48.8</v>
      </c>
      <c r="I95" s="51"/>
      <c r="J95" s="94">
        <f t="shared" si="0"/>
        <v>0</v>
      </c>
    </row>
    <row r="96" spans="1:10" ht="15" customHeight="1" x14ac:dyDescent="0.25">
      <c r="A96" s="50">
        <v>75</v>
      </c>
      <c r="B96" s="40" t="s">
        <v>167</v>
      </c>
      <c r="C96" s="10">
        <v>39174000</v>
      </c>
      <c r="D96" s="82" t="s">
        <v>10</v>
      </c>
      <c r="E96" s="80" t="s">
        <v>64</v>
      </c>
      <c r="F96" s="10" t="s">
        <v>13</v>
      </c>
      <c r="G96" s="88">
        <v>54.1</v>
      </c>
      <c r="H96" s="35">
        <f>G96-G96*H18</f>
        <v>54.1</v>
      </c>
      <c r="I96" s="52"/>
      <c r="J96" s="94">
        <f t="shared" ref="J96:J97" si="4">H96*I96</f>
        <v>0</v>
      </c>
    </row>
    <row r="97" spans="1:10" ht="15" customHeight="1" x14ac:dyDescent="0.25">
      <c r="A97" s="50">
        <v>76</v>
      </c>
      <c r="B97" s="40" t="s">
        <v>168</v>
      </c>
      <c r="C97" s="10">
        <v>39174000</v>
      </c>
      <c r="D97" s="82" t="s">
        <v>10</v>
      </c>
      <c r="E97" s="80" t="s">
        <v>64</v>
      </c>
      <c r="F97" s="10" t="s">
        <v>13</v>
      </c>
      <c r="G97" s="88">
        <v>56.1</v>
      </c>
      <c r="H97" s="35">
        <f>G97-G97*H18</f>
        <v>56.1</v>
      </c>
      <c r="I97" s="52"/>
      <c r="J97" s="94">
        <f t="shared" si="4"/>
        <v>0</v>
      </c>
    </row>
    <row r="98" spans="1:10" ht="15" customHeight="1" x14ac:dyDescent="0.25">
      <c r="A98" s="50">
        <v>75</v>
      </c>
      <c r="B98" s="37" t="s">
        <v>79</v>
      </c>
      <c r="C98" s="55">
        <v>85369030</v>
      </c>
      <c r="D98" s="38" t="s">
        <v>99</v>
      </c>
      <c r="E98" s="11" t="s">
        <v>14</v>
      </c>
      <c r="F98" s="12" t="s">
        <v>13</v>
      </c>
      <c r="G98" s="39">
        <v>80</v>
      </c>
      <c r="H98" s="35">
        <f>G98-G98*H18</f>
        <v>80</v>
      </c>
      <c r="I98" s="51"/>
      <c r="J98" s="94">
        <f t="shared" si="0"/>
        <v>0</v>
      </c>
    </row>
    <row r="99" spans="1:10" ht="15" customHeight="1" x14ac:dyDescent="0.25">
      <c r="A99" s="50">
        <v>77</v>
      </c>
      <c r="B99" s="37" t="s">
        <v>136</v>
      </c>
      <c r="C99" s="12">
        <v>73079990</v>
      </c>
      <c r="D99" s="123" t="s">
        <v>133</v>
      </c>
      <c r="E99" s="12" t="s">
        <v>131</v>
      </c>
      <c r="F99" s="12" t="s">
        <v>13</v>
      </c>
      <c r="G99" s="39">
        <v>12.7</v>
      </c>
      <c r="H99" s="124">
        <f>G99-G99*H18</f>
        <v>12.7</v>
      </c>
      <c r="I99" s="51"/>
      <c r="J99" s="125">
        <f t="shared" ref="J99:J142" si="5">H99*I99</f>
        <v>0</v>
      </c>
    </row>
    <row r="100" spans="1:10" ht="15" customHeight="1" x14ac:dyDescent="0.25">
      <c r="A100" s="50">
        <v>78</v>
      </c>
      <c r="B100" s="32" t="s">
        <v>139</v>
      </c>
      <c r="C100" s="12">
        <v>39174000</v>
      </c>
      <c r="D100" s="122" t="s">
        <v>66</v>
      </c>
      <c r="E100" s="80" t="s">
        <v>14</v>
      </c>
      <c r="F100" s="12" t="s">
        <v>13</v>
      </c>
      <c r="G100" s="39">
        <v>17.8</v>
      </c>
      <c r="H100" s="35">
        <f>G100-G100*H18</f>
        <v>17.8</v>
      </c>
      <c r="I100" s="36"/>
      <c r="J100" s="94">
        <f t="shared" si="5"/>
        <v>0</v>
      </c>
    </row>
    <row r="101" spans="1:10" ht="15" customHeight="1" x14ac:dyDescent="0.25">
      <c r="A101" s="50">
        <v>79</v>
      </c>
      <c r="B101" s="32" t="s">
        <v>80</v>
      </c>
      <c r="C101" s="11">
        <v>39174000</v>
      </c>
      <c r="D101" s="33" t="s">
        <v>66</v>
      </c>
      <c r="E101" s="11" t="s">
        <v>14</v>
      </c>
      <c r="F101" s="11" t="s">
        <v>13</v>
      </c>
      <c r="G101" s="34">
        <v>8</v>
      </c>
      <c r="H101" s="35">
        <f>G101-G101*H18</f>
        <v>8</v>
      </c>
      <c r="I101" s="36"/>
      <c r="J101" s="94">
        <f t="shared" si="5"/>
        <v>0</v>
      </c>
    </row>
    <row r="102" spans="1:10" ht="15" customHeight="1" x14ac:dyDescent="0.25">
      <c r="A102" s="50">
        <v>80</v>
      </c>
      <c r="B102" s="37" t="s">
        <v>154</v>
      </c>
      <c r="C102" s="10">
        <v>39173100</v>
      </c>
      <c r="D102" s="38" t="s">
        <v>169</v>
      </c>
      <c r="E102" s="12" t="s">
        <v>64</v>
      </c>
      <c r="F102" s="12" t="s">
        <v>12</v>
      </c>
      <c r="G102" s="39">
        <v>21.5</v>
      </c>
      <c r="H102" s="35">
        <f>G102-G102*H18</f>
        <v>21.5</v>
      </c>
      <c r="I102" s="36"/>
      <c r="J102" s="94">
        <f>H102*I102</f>
        <v>0</v>
      </c>
    </row>
    <row r="103" spans="1:10" ht="15" customHeight="1" x14ac:dyDescent="0.25">
      <c r="A103" s="50">
        <v>81</v>
      </c>
      <c r="B103" s="37" t="s">
        <v>95</v>
      </c>
      <c r="C103" s="10">
        <v>39172190</v>
      </c>
      <c r="D103" s="38" t="s">
        <v>68</v>
      </c>
      <c r="E103" s="12" t="s">
        <v>69</v>
      </c>
      <c r="F103" s="12" t="s">
        <v>12</v>
      </c>
      <c r="G103" s="39">
        <v>52.3</v>
      </c>
      <c r="H103" s="35">
        <f>G103-G103*H18</f>
        <v>52.3</v>
      </c>
      <c r="I103" s="51"/>
      <c r="J103" s="94">
        <f t="shared" si="5"/>
        <v>0</v>
      </c>
    </row>
    <row r="104" spans="1:10" ht="4.9000000000000004" customHeight="1" x14ac:dyDescent="0.25">
      <c r="A104" s="43"/>
      <c r="B104" s="84"/>
      <c r="C104" s="45"/>
      <c r="D104" s="46"/>
      <c r="E104" s="85"/>
      <c r="F104" s="85"/>
      <c r="G104" s="47"/>
      <c r="H104" s="48"/>
      <c r="I104" s="53"/>
      <c r="J104" s="95"/>
    </row>
    <row r="105" spans="1:10" ht="30" customHeight="1" x14ac:dyDescent="0.25">
      <c r="A105" s="50">
        <v>82</v>
      </c>
      <c r="B105" s="90" t="s">
        <v>180</v>
      </c>
      <c r="C105" s="10">
        <v>39172310</v>
      </c>
      <c r="D105" s="38" t="s">
        <v>10</v>
      </c>
      <c r="E105" s="11" t="s">
        <v>70</v>
      </c>
      <c r="F105" s="11" t="s">
        <v>12</v>
      </c>
      <c r="G105" s="39">
        <v>68.2</v>
      </c>
      <c r="H105" s="35">
        <f>G105-G105*H18</f>
        <v>68.2</v>
      </c>
      <c r="I105" s="51"/>
      <c r="J105" s="94">
        <f t="shared" si="5"/>
        <v>0</v>
      </c>
    </row>
    <row r="106" spans="1:10" ht="15" customHeight="1" x14ac:dyDescent="0.25">
      <c r="A106" s="50">
        <v>83</v>
      </c>
      <c r="B106" s="37" t="s">
        <v>81</v>
      </c>
      <c r="C106" s="10">
        <v>39174000</v>
      </c>
      <c r="D106" s="38" t="s">
        <v>10</v>
      </c>
      <c r="E106" s="11" t="s">
        <v>70</v>
      </c>
      <c r="F106" s="12" t="s">
        <v>13</v>
      </c>
      <c r="G106" s="39">
        <v>36.700000000000003</v>
      </c>
      <c r="H106" s="35">
        <f>G106-G106*H18</f>
        <v>36.700000000000003</v>
      </c>
      <c r="I106" s="51"/>
      <c r="J106" s="94">
        <f t="shared" si="5"/>
        <v>0</v>
      </c>
    </row>
    <row r="107" spans="1:10" ht="15" customHeight="1" x14ac:dyDescent="0.25">
      <c r="A107" s="50">
        <v>84</v>
      </c>
      <c r="B107" s="37" t="s">
        <v>82</v>
      </c>
      <c r="C107" s="10">
        <v>39174000</v>
      </c>
      <c r="D107" s="38" t="s">
        <v>10</v>
      </c>
      <c r="E107" s="11" t="s">
        <v>70</v>
      </c>
      <c r="F107" s="12" t="s">
        <v>13</v>
      </c>
      <c r="G107" s="39">
        <v>18.5</v>
      </c>
      <c r="H107" s="35">
        <f>G107-G107*H18</f>
        <v>18.5</v>
      </c>
      <c r="I107" s="51"/>
      <c r="J107" s="94">
        <f t="shared" si="5"/>
        <v>0</v>
      </c>
    </row>
    <row r="108" spans="1:10" ht="15" customHeight="1" x14ac:dyDescent="0.25">
      <c r="A108" s="50">
        <v>85</v>
      </c>
      <c r="B108" s="40" t="s">
        <v>150</v>
      </c>
      <c r="C108" s="10">
        <v>39174000</v>
      </c>
      <c r="D108" s="38" t="s">
        <v>10</v>
      </c>
      <c r="E108" s="11" t="s">
        <v>70</v>
      </c>
      <c r="F108" s="12" t="s">
        <v>13</v>
      </c>
      <c r="G108" s="39">
        <v>90.1</v>
      </c>
      <c r="H108" s="35">
        <f>G108-G108*H18</f>
        <v>90.1</v>
      </c>
      <c r="I108" s="51"/>
      <c r="J108" s="94">
        <f t="shared" si="5"/>
        <v>0</v>
      </c>
    </row>
    <row r="109" spans="1:10" ht="15" customHeight="1" x14ac:dyDescent="0.25">
      <c r="A109" s="50">
        <v>86</v>
      </c>
      <c r="B109" s="40" t="s">
        <v>151</v>
      </c>
      <c r="C109" s="10">
        <v>39174000</v>
      </c>
      <c r="D109" s="38" t="s">
        <v>10</v>
      </c>
      <c r="E109" s="11" t="s">
        <v>70</v>
      </c>
      <c r="F109" s="12" t="s">
        <v>13</v>
      </c>
      <c r="G109" s="39">
        <v>92.7</v>
      </c>
      <c r="H109" s="35">
        <f>G109-G109*H18</f>
        <v>92.7</v>
      </c>
      <c r="I109" s="51"/>
      <c r="J109" s="94">
        <f t="shared" si="5"/>
        <v>0</v>
      </c>
    </row>
    <row r="110" spans="1:10" ht="15" customHeight="1" x14ac:dyDescent="0.25">
      <c r="A110" s="50">
        <v>87</v>
      </c>
      <c r="B110" s="37" t="s">
        <v>153</v>
      </c>
      <c r="C110" s="10">
        <v>39173100</v>
      </c>
      <c r="D110" s="38" t="s">
        <v>169</v>
      </c>
      <c r="E110" s="12" t="s">
        <v>64</v>
      </c>
      <c r="F110" s="12" t="s">
        <v>12</v>
      </c>
      <c r="G110" s="39">
        <v>29.9</v>
      </c>
      <c r="H110" s="35">
        <f>G110-G110*H18</f>
        <v>29.9</v>
      </c>
      <c r="I110" s="36"/>
      <c r="J110" s="94">
        <f>H110*I110</f>
        <v>0</v>
      </c>
    </row>
    <row r="111" spans="1:10" ht="15" customHeight="1" x14ac:dyDescent="0.25">
      <c r="A111" s="50">
        <v>88</v>
      </c>
      <c r="B111" s="37" t="s">
        <v>94</v>
      </c>
      <c r="C111" s="10">
        <v>39172190</v>
      </c>
      <c r="D111" s="38" t="s">
        <v>68</v>
      </c>
      <c r="E111" s="12" t="s">
        <v>69</v>
      </c>
      <c r="F111" s="12" t="s">
        <v>12</v>
      </c>
      <c r="G111" s="39">
        <v>60</v>
      </c>
      <c r="H111" s="35">
        <f>G111-G111*H18</f>
        <v>60</v>
      </c>
      <c r="I111" s="51"/>
      <c r="J111" s="94">
        <f t="shared" si="5"/>
        <v>0</v>
      </c>
    </row>
    <row r="112" spans="1:10" ht="4.9000000000000004" customHeight="1" x14ac:dyDescent="0.25">
      <c r="A112" s="43"/>
      <c r="B112" s="44"/>
      <c r="C112" s="45"/>
      <c r="D112" s="46"/>
      <c r="E112" s="9"/>
      <c r="F112" s="9"/>
      <c r="G112" s="47"/>
      <c r="H112" s="48"/>
      <c r="I112" s="53"/>
      <c r="J112" s="95"/>
    </row>
    <row r="113" spans="1:10" ht="30" customHeight="1" x14ac:dyDescent="0.25">
      <c r="A113" s="86">
        <v>89</v>
      </c>
      <c r="B113" s="90" t="s">
        <v>141</v>
      </c>
      <c r="C113" s="10">
        <v>39172310</v>
      </c>
      <c r="D113" s="38" t="s">
        <v>10</v>
      </c>
      <c r="E113" s="11" t="s">
        <v>14</v>
      </c>
      <c r="F113" s="11" t="s">
        <v>12</v>
      </c>
      <c r="G113" s="39">
        <v>95.6</v>
      </c>
      <c r="H113" s="35">
        <f>G113-G113*H18</f>
        <v>95.6</v>
      </c>
      <c r="I113" s="51"/>
      <c r="J113" s="94">
        <f t="shared" si="5"/>
        <v>0</v>
      </c>
    </row>
    <row r="114" spans="1:10" ht="15" customHeight="1" x14ac:dyDescent="0.25">
      <c r="A114" s="31">
        <v>90</v>
      </c>
      <c r="B114" s="37" t="s">
        <v>83</v>
      </c>
      <c r="C114" s="10">
        <v>39174000</v>
      </c>
      <c r="D114" s="38" t="s">
        <v>10</v>
      </c>
      <c r="E114" s="11" t="s">
        <v>14</v>
      </c>
      <c r="F114" s="12" t="s">
        <v>13</v>
      </c>
      <c r="G114" s="39">
        <v>54.1</v>
      </c>
      <c r="H114" s="35">
        <f>G114-G114*H18</f>
        <v>54.1</v>
      </c>
      <c r="I114" s="51"/>
      <c r="J114" s="94">
        <f t="shared" si="5"/>
        <v>0</v>
      </c>
    </row>
    <row r="115" spans="1:10" ht="15" customHeight="1" x14ac:dyDescent="0.25">
      <c r="A115" s="86">
        <v>91</v>
      </c>
      <c r="B115" s="37" t="s">
        <v>84</v>
      </c>
      <c r="C115" s="12">
        <v>39174000</v>
      </c>
      <c r="D115" s="38" t="s">
        <v>10</v>
      </c>
      <c r="E115" s="11" t="s">
        <v>14</v>
      </c>
      <c r="F115" s="12" t="s">
        <v>13</v>
      </c>
      <c r="G115" s="39">
        <v>25.9</v>
      </c>
      <c r="H115" s="35">
        <f>G115-G115*H18</f>
        <v>25.9</v>
      </c>
      <c r="I115" s="51"/>
      <c r="J115" s="94">
        <f t="shared" si="5"/>
        <v>0</v>
      </c>
    </row>
    <row r="116" spans="1:10" ht="15" customHeight="1" x14ac:dyDescent="0.25">
      <c r="A116" s="31">
        <v>92</v>
      </c>
      <c r="B116" s="37" t="s">
        <v>152</v>
      </c>
      <c r="C116" s="10">
        <v>39173100</v>
      </c>
      <c r="D116" s="38" t="s">
        <v>169</v>
      </c>
      <c r="E116" s="12" t="s">
        <v>64</v>
      </c>
      <c r="F116" s="12" t="s">
        <v>12</v>
      </c>
      <c r="G116" s="39">
        <v>47.3</v>
      </c>
      <c r="H116" s="35">
        <f>G116-G116*H18</f>
        <v>47.3</v>
      </c>
      <c r="I116" s="36"/>
      <c r="J116" s="94">
        <f>H116*I116</f>
        <v>0</v>
      </c>
    </row>
    <row r="117" spans="1:10" ht="15" customHeight="1" thickBot="1" x14ac:dyDescent="0.3">
      <c r="A117" s="86">
        <v>93</v>
      </c>
      <c r="B117" s="40" t="s">
        <v>93</v>
      </c>
      <c r="C117" s="10">
        <v>39172190</v>
      </c>
      <c r="D117" s="82" t="s">
        <v>68</v>
      </c>
      <c r="E117" s="10" t="s">
        <v>69</v>
      </c>
      <c r="F117" s="10" t="s">
        <v>12</v>
      </c>
      <c r="G117" s="41">
        <v>88</v>
      </c>
      <c r="H117" s="66">
        <f>G117-G117*H18</f>
        <v>88</v>
      </c>
      <c r="I117" s="52"/>
      <c r="J117" s="98">
        <f t="shared" si="5"/>
        <v>0</v>
      </c>
    </row>
    <row r="118" spans="1:10" ht="15" customHeight="1" thickBot="1" x14ac:dyDescent="0.3">
      <c r="A118" s="19"/>
      <c r="B118" s="116" t="s">
        <v>85</v>
      </c>
      <c r="C118" s="117"/>
      <c r="D118" s="117"/>
      <c r="E118" s="118"/>
      <c r="F118" s="118"/>
      <c r="G118" s="119"/>
      <c r="H118" s="120"/>
      <c r="I118" s="121"/>
      <c r="J118" s="97"/>
    </row>
    <row r="119" spans="1:10" ht="15" customHeight="1" x14ac:dyDescent="0.25">
      <c r="A119" s="31">
        <v>94</v>
      </c>
      <c r="B119" s="32" t="s">
        <v>16</v>
      </c>
      <c r="C119" s="54">
        <v>73072900</v>
      </c>
      <c r="D119" s="33" t="s">
        <v>10</v>
      </c>
      <c r="E119" s="11" t="s">
        <v>17</v>
      </c>
      <c r="F119" s="11" t="s">
        <v>13</v>
      </c>
      <c r="G119" s="34">
        <v>88</v>
      </c>
      <c r="H119" s="35">
        <f>G119-G119*H18</f>
        <v>88</v>
      </c>
      <c r="I119" s="36"/>
      <c r="J119" s="94">
        <f t="shared" si="5"/>
        <v>0</v>
      </c>
    </row>
    <row r="120" spans="1:10" ht="15" customHeight="1" thickBot="1" x14ac:dyDescent="0.3">
      <c r="A120" s="112">
        <v>95</v>
      </c>
      <c r="B120" s="40" t="s">
        <v>91</v>
      </c>
      <c r="C120" s="42">
        <v>73072900</v>
      </c>
      <c r="D120" s="82" t="s">
        <v>10</v>
      </c>
      <c r="E120" s="10" t="s">
        <v>17</v>
      </c>
      <c r="F120" s="10" t="s">
        <v>13</v>
      </c>
      <c r="G120" s="41">
        <v>80</v>
      </c>
      <c r="H120" s="113">
        <f>G120-G120*H18</f>
        <v>80</v>
      </c>
      <c r="I120" s="52"/>
      <c r="J120" s="114">
        <f t="shared" si="5"/>
        <v>0</v>
      </c>
    </row>
    <row r="121" spans="1:10" ht="15" customHeight="1" thickBot="1" x14ac:dyDescent="0.3">
      <c r="A121" s="19"/>
      <c r="B121" s="115" t="s">
        <v>55</v>
      </c>
      <c r="C121" s="29"/>
      <c r="D121" s="29"/>
      <c r="E121" s="29"/>
      <c r="F121" s="29"/>
      <c r="G121" s="29"/>
      <c r="H121" s="29"/>
      <c r="I121" s="29"/>
      <c r="J121" s="97"/>
    </row>
    <row r="122" spans="1:10" ht="15" customHeight="1" x14ac:dyDescent="0.25">
      <c r="A122" s="31">
        <v>96</v>
      </c>
      <c r="B122" s="32" t="s">
        <v>31</v>
      </c>
      <c r="C122" s="11">
        <v>35069190</v>
      </c>
      <c r="D122" s="33" t="s">
        <v>10</v>
      </c>
      <c r="E122" s="11" t="s">
        <v>18</v>
      </c>
      <c r="F122" s="11" t="s">
        <v>13</v>
      </c>
      <c r="G122" s="34">
        <v>138</v>
      </c>
      <c r="H122" s="35">
        <f>G122-G122*H18</f>
        <v>138</v>
      </c>
      <c r="I122" s="36"/>
      <c r="J122" s="94">
        <f t="shared" ref="J122:J123" si="6">H122*I122</f>
        <v>0</v>
      </c>
    </row>
    <row r="123" spans="1:10" ht="15" customHeight="1" x14ac:dyDescent="0.25">
      <c r="A123" s="31">
        <v>97</v>
      </c>
      <c r="B123" s="32" t="s">
        <v>56</v>
      </c>
      <c r="C123" s="11">
        <v>85469090</v>
      </c>
      <c r="D123" s="33" t="s">
        <v>59</v>
      </c>
      <c r="E123" s="11" t="s">
        <v>30</v>
      </c>
      <c r="F123" s="11" t="s">
        <v>13</v>
      </c>
      <c r="G123" s="34">
        <v>22.8</v>
      </c>
      <c r="H123" s="35">
        <f>G123-G123*H18</f>
        <v>22.8</v>
      </c>
      <c r="I123" s="36"/>
      <c r="J123" s="94">
        <f t="shared" si="6"/>
        <v>0</v>
      </c>
    </row>
    <row r="124" spans="1:10" ht="15" customHeight="1" thickBot="1" x14ac:dyDescent="0.3">
      <c r="A124" s="56">
        <v>98</v>
      </c>
      <c r="B124" s="28" t="s">
        <v>57</v>
      </c>
      <c r="C124" s="15">
        <v>39199090</v>
      </c>
      <c r="D124" s="57" t="s">
        <v>147</v>
      </c>
      <c r="E124" s="15" t="s">
        <v>58</v>
      </c>
      <c r="F124" s="15" t="s">
        <v>13</v>
      </c>
      <c r="G124" s="58">
        <v>55</v>
      </c>
      <c r="H124" s="59">
        <f>G124-G124*H18</f>
        <v>55</v>
      </c>
      <c r="I124" s="60"/>
      <c r="J124" s="96">
        <f t="shared" si="5"/>
        <v>0</v>
      </c>
    </row>
    <row r="125" spans="1:10" ht="15" customHeight="1" thickBot="1" x14ac:dyDescent="0.3">
      <c r="A125" s="19"/>
      <c r="B125" s="30" t="s">
        <v>53</v>
      </c>
      <c r="C125" s="29"/>
      <c r="D125" s="29"/>
      <c r="E125" s="29"/>
      <c r="F125" s="29"/>
      <c r="G125" s="29"/>
      <c r="H125" s="29"/>
      <c r="I125" s="29"/>
      <c r="J125" s="97"/>
    </row>
    <row r="126" spans="1:10" ht="15" customHeight="1" x14ac:dyDescent="0.25">
      <c r="A126" s="31">
        <v>99</v>
      </c>
      <c r="B126" s="61" t="s">
        <v>39</v>
      </c>
      <c r="C126" s="27">
        <v>85389000</v>
      </c>
      <c r="D126" s="62" t="s">
        <v>10</v>
      </c>
      <c r="E126" s="27" t="s">
        <v>25</v>
      </c>
      <c r="F126" s="11" t="s">
        <v>13</v>
      </c>
      <c r="G126" s="34">
        <v>42.4</v>
      </c>
      <c r="H126" s="35">
        <f>G126-G126*H18</f>
        <v>42.4</v>
      </c>
      <c r="I126" s="36"/>
      <c r="J126" s="94">
        <f t="shared" si="5"/>
        <v>0</v>
      </c>
    </row>
    <row r="127" spans="1:10" ht="15" customHeight="1" x14ac:dyDescent="0.25">
      <c r="A127" s="50">
        <v>100</v>
      </c>
      <c r="B127" s="61" t="s">
        <v>40</v>
      </c>
      <c r="C127" s="12">
        <v>85389000</v>
      </c>
      <c r="D127" s="63" t="s">
        <v>10</v>
      </c>
      <c r="E127" s="12" t="s">
        <v>25</v>
      </c>
      <c r="F127" s="12" t="s">
        <v>13</v>
      </c>
      <c r="G127" s="39">
        <v>52.3</v>
      </c>
      <c r="H127" s="35">
        <f>G127-G127*H18</f>
        <v>52.3</v>
      </c>
      <c r="I127" s="51"/>
      <c r="J127" s="94">
        <f t="shared" si="5"/>
        <v>0</v>
      </c>
    </row>
    <row r="128" spans="1:10" ht="15" customHeight="1" x14ac:dyDescent="0.25">
      <c r="A128" s="31">
        <v>101</v>
      </c>
      <c r="B128" s="61" t="s">
        <v>41</v>
      </c>
      <c r="C128" s="12">
        <v>85389000</v>
      </c>
      <c r="D128" s="63" t="s">
        <v>10</v>
      </c>
      <c r="E128" s="11" t="s">
        <v>25</v>
      </c>
      <c r="F128" s="12" t="s">
        <v>13</v>
      </c>
      <c r="G128" s="39">
        <v>65.3</v>
      </c>
      <c r="H128" s="35">
        <f>G128-G128*H18</f>
        <v>65.3</v>
      </c>
      <c r="I128" s="51"/>
      <c r="J128" s="94">
        <f t="shared" si="5"/>
        <v>0</v>
      </c>
    </row>
    <row r="129" spans="1:10" ht="16.5" customHeight="1" x14ac:dyDescent="0.25">
      <c r="A129" s="50">
        <v>102</v>
      </c>
      <c r="B129" s="61" t="s">
        <v>42</v>
      </c>
      <c r="C129" s="12">
        <v>85389000</v>
      </c>
      <c r="D129" s="63" t="s">
        <v>10</v>
      </c>
      <c r="E129" s="11" t="s">
        <v>25</v>
      </c>
      <c r="F129" s="12" t="s">
        <v>13</v>
      </c>
      <c r="G129" s="39">
        <v>86</v>
      </c>
      <c r="H129" s="35">
        <f>G129-G129*H18</f>
        <v>86</v>
      </c>
      <c r="I129" s="51"/>
      <c r="J129" s="94">
        <f t="shared" si="5"/>
        <v>0</v>
      </c>
    </row>
    <row r="130" spans="1:10" ht="15" customHeight="1" x14ac:dyDescent="0.25">
      <c r="A130" s="31">
        <v>103</v>
      </c>
      <c r="B130" s="61" t="s">
        <v>89</v>
      </c>
      <c r="C130" s="12">
        <v>85389000</v>
      </c>
      <c r="D130" s="63" t="s">
        <v>10</v>
      </c>
      <c r="E130" s="11" t="s">
        <v>25</v>
      </c>
      <c r="F130" s="12" t="s">
        <v>13</v>
      </c>
      <c r="G130" s="39">
        <v>103</v>
      </c>
      <c r="H130" s="35">
        <f>G130-G130*H18</f>
        <v>103</v>
      </c>
      <c r="I130" s="51"/>
      <c r="J130" s="94">
        <f t="shared" si="5"/>
        <v>0</v>
      </c>
    </row>
    <row r="131" spans="1:10" ht="15" customHeight="1" x14ac:dyDescent="0.25">
      <c r="A131" s="50">
        <v>104</v>
      </c>
      <c r="B131" s="61" t="s">
        <v>43</v>
      </c>
      <c r="C131" s="12">
        <v>85389000</v>
      </c>
      <c r="D131" s="63" t="s">
        <v>10</v>
      </c>
      <c r="E131" s="11" t="s">
        <v>25</v>
      </c>
      <c r="F131" s="12" t="s">
        <v>13</v>
      </c>
      <c r="G131" s="39">
        <v>143</v>
      </c>
      <c r="H131" s="35">
        <f>G131-G131*H18</f>
        <v>143</v>
      </c>
      <c r="I131" s="51"/>
      <c r="J131" s="94">
        <f t="shared" si="5"/>
        <v>0</v>
      </c>
    </row>
    <row r="132" spans="1:10" ht="15" customHeight="1" x14ac:dyDescent="0.25">
      <c r="A132" s="31">
        <v>105</v>
      </c>
      <c r="B132" s="61" t="s">
        <v>44</v>
      </c>
      <c r="C132" s="12">
        <v>85389000</v>
      </c>
      <c r="D132" s="63" t="s">
        <v>10</v>
      </c>
      <c r="E132" s="11" t="s">
        <v>25</v>
      </c>
      <c r="F132" s="12" t="s">
        <v>13</v>
      </c>
      <c r="G132" s="39">
        <v>161</v>
      </c>
      <c r="H132" s="35">
        <f>G132-G132*H18</f>
        <v>161</v>
      </c>
      <c r="I132" s="51"/>
      <c r="J132" s="94">
        <f t="shared" si="5"/>
        <v>0</v>
      </c>
    </row>
    <row r="133" spans="1:10" ht="15" customHeight="1" thickBot="1" x14ac:dyDescent="0.3">
      <c r="A133" s="50">
        <v>106</v>
      </c>
      <c r="B133" s="64" t="s">
        <v>45</v>
      </c>
      <c r="C133" s="15">
        <v>85389000</v>
      </c>
      <c r="D133" s="65" t="s">
        <v>10</v>
      </c>
      <c r="E133" s="10" t="s">
        <v>25</v>
      </c>
      <c r="F133" s="10" t="s">
        <v>13</v>
      </c>
      <c r="G133" s="41">
        <v>196</v>
      </c>
      <c r="H133" s="66">
        <f>G133-G133*H18</f>
        <v>196</v>
      </c>
      <c r="I133" s="52"/>
      <c r="J133" s="98">
        <f t="shared" si="5"/>
        <v>0</v>
      </c>
    </row>
    <row r="134" spans="1:10" ht="15" customHeight="1" thickBot="1" x14ac:dyDescent="0.3">
      <c r="A134" s="19"/>
      <c r="B134" s="30" t="s">
        <v>54</v>
      </c>
      <c r="C134" s="29"/>
      <c r="D134" s="29"/>
      <c r="E134" s="29"/>
      <c r="F134" s="29"/>
      <c r="G134" s="29"/>
      <c r="H134" s="29"/>
      <c r="I134" s="29"/>
      <c r="J134" s="97" t="s">
        <v>36</v>
      </c>
    </row>
    <row r="135" spans="1:10" ht="15" customHeight="1" x14ac:dyDescent="0.25">
      <c r="A135" s="67">
        <v>107</v>
      </c>
      <c r="B135" s="68" t="s">
        <v>46</v>
      </c>
      <c r="C135" s="27">
        <v>85389000</v>
      </c>
      <c r="D135" s="69" t="s">
        <v>32</v>
      </c>
      <c r="E135" s="27" t="s">
        <v>25</v>
      </c>
      <c r="F135" s="27" t="s">
        <v>13</v>
      </c>
      <c r="G135" s="70">
        <v>50.3</v>
      </c>
      <c r="H135" s="71">
        <f>G135-G135*H18</f>
        <v>50.3</v>
      </c>
      <c r="I135" s="72"/>
      <c r="J135" s="99">
        <f t="shared" si="5"/>
        <v>0</v>
      </c>
    </row>
    <row r="136" spans="1:10" ht="15" customHeight="1" x14ac:dyDescent="0.25">
      <c r="A136" s="86">
        <v>108</v>
      </c>
      <c r="B136" s="61" t="s">
        <v>47</v>
      </c>
      <c r="C136" s="12">
        <v>85389000</v>
      </c>
      <c r="D136" s="63" t="s">
        <v>10</v>
      </c>
      <c r="E136" s="11" t="s">
        <v>25</v>
      </c>
      <c r="F136" s="12" t="s">
        <v>13</v>
      </c>
      <c r="G136" s="39">
        <v>58.5</v>
      </c>
      <c r="H136" s="35">
        <f>G136-G136*H18</f>
        <v>58.5</v>
      </c>
      <c r="I136" s="51"/>
      <c r="J136" s="94">
        <f t="shared" si="5"/>
        <v>0</v>
      </c>
    </row>
    <row r="137" spans="1:10" ht="15" customHeight="1" x14ac:dyDescent="0.25">
      <c r="A137" s="73">
        <v>109</v>
      </c>
      <c r="B137" s="61" t="s">
        <v>48</v>
      </c>
      <c r="C137" s="12">
        <v>85389000</v>
      </c>
      <c r="D137" s="63" t="s">
        <v>10</v>
      </c>
      <c r="E137" s="11" t="s">
        <v>25</v>
      </c>
      <c r="F137" s="12" t="s">
        <v>13</v>
      </c>
      <c r="G137" s="39">
        <v>71</v>
      </c>
      <c r="H137" s="35">
        <f>G137-G137*H18</f>
        <v>71</v>
      </c>
      <c r="I137" s="51"/>
      <c r="J137" s="94">
        <f t="shared" si="5"/>
        <v>0</v>
      </c>
    </row>
    <row r="138" spans="1:10" ht="15" customHeight="1" x14ac:dyDescent="0.25">
      <c r="A138" s="86">
        <v>110</v>
      </c>
      <c r="B138" s="61" t="s">
        <v>49</v>
      </c>
      <c r="C138" s="12">
        <v>85389000</v>
      </c>
      <c r="D138" s="63" t="s">
        <v>10</v>
      </c>
      <c r="E138" s="11" t="s">
        <v>25</v>
      </c>
      <c r="F138" s="12" t="s">
        <v>13</v>
      </c>
      <c r="G138" s="39">
        <v>98.5</v>
      </c>
      <c r="H138" s="35">
        <f>G138-G138*H18</f>
        <v>98.5</v>
      </c>
      <c r="I138" s="51"/>
      <c r="J138" s="94">
        <f t="shared" si="5"/>
        <v>0</v>
      </c>
    </row>
    <row r="139" spans="1:10" ht="15" customHeight="1" x14ac:dyDescent="0.25">
      <c r="A139" s="73">
        <v>111</v>
      </c>
      <c r="B139" s="61" t="s">
        <v>90</v>
      </c>
      <c r="C139" s="12">
        <v>85389000</v>
      </c>
      <c r="D139" s="63" t="s">
        <v>10</v>
      </c>
      <c r="E139" s="11" t="s">
        <v>25</v>
      </c>
      <c r="F139" s="12" t="s">
        <v>13</v>
      </c>
      <c r="G139" s="39">
        <v>125.8</v>
      </c>
      <c r="H139" s="35">
        <f>G139-G139*H18</f>
        <v>125.8</v>
      </c>
      <c r="I139" s="51"/>
      <c r="J139" s="94">
        <f t="shared" si="5"/>
        <v>0</v>
      </c>
    </row>
    <row r="140" spans="1:10" ht="15" customHeight="1" x14ac:dyDescent="0.25">
      <c r="A140" s="86">
        <v>112</v>
      </c>
      <c r="B140" s="61" t="s">
        <v>50</v>
      </c>
      <c r="C140" s="12">
        <v>85389000</v>
      </c>
      <c r="D140" s="63" t="s">
        <v>10</v>
      </c>
      <c r="E140" s="11" t="s">
        <v>25</v>
      </c>
      <c r="F140" s="12" t="s">
        <v>13</v>
      </c>
      <c r="G140" s="39">
        <v>161.4</v>
      </c>
      <c r="H140" s="35">
        <f>G140-G140*H18</f>
        <v>161.4</v>
      </c>
      <c r="I140" s="51"/>
      <c r="J140" s="94">
        <f t="shared" si="5"/>
        <v>0</v>
      </c>
    </row>
    <row r="141" spans="1:10" ht="15" customHeight="1" x14ac:dyDescent="0.25">
      <c r="A141" s="73">
        <v>113</v>
      </c>
      <c r="B141" s="61" t="s">
        <v>51</v>
      </c>
      <c r="C141" s="12">
        <v>85389000</v>
      </c>
      <c r="D141" s="63" t="s">
        <v>10</v>
      </c>
      <c r="E141" s="11" t="s">
        <v>25</v>
      </c>
      <c r="F141" s="12" t="s">
        <v>13</v>
      </c>
      <c r="G141" s="39">
        <v>178.6</v>
      </c>
      <c r="H141" s="35">
        <f>G141-G141*H18</f>
        <v>178.6</v>
      </c>
      <c r="I141" s="51"/>
      <c r="J141" s="94">
        <f t="shared" si="5"/>
        <v>0</v>
      </c>
    </row>
    <row r="142" spans="1:10" ht="15" customHeight="1" thickBot="1" x14ac:dyDescent="0.3">
      <c r="A142" s="86">
        <v>114</v>
      </c>
      <c r="B142" s="74" t="s">
        <v>52</v>
      </c>
      <c r="C142" s="15">
        <v>85389000</v>
      </c>
      <c r="D142" s="104" t="s">
        <v>10</v>
      </c>
      <c r="E142" s="15" t="s">
        <v>25</v>
      </c>
      <c r="F142" s="15" t="s">
        <v>13</v>
      </c>
      <c r="G142" s="58">
        <v>231</v>
      </c>
      <c r="H142" s="75">
        <f>G142-G142*H18</f>
        <v>231</v>
      </c>
      <c r="I142" s="60"/>
      <c r="J142" s="100">
        <f t="shared" si="5"/>
        <v>0</v>
      </c>
    </row>
    <row r="143" spans="1:10" ht="21" customHeight="1" x14ac:dyDescent="0.25">
      <c r="A143" s="178" t="s">
        <v>183</v>
      </c>
      <c r="B143" s="179"/>
      <c r="C143" s="179"/>
      <c r="D143" s="179"/>
      <c r="E143" s="179"/>
      <c r="F143" s="180"/>
      <c r="G143" s="241" t="s">
        <v>33</v>
      </c>
      <c r="H143" s="242"/>
      <c r="I143" s="243"/>
      <c r="J143" s="101">
        <f>SUM(J19:J142)</f>
        <v>0</v>
      </c>
    </row>
    <row r="144" spans="1:10" ht="42.6" customHeight="1" x14ac:dyDescent="0.25">
      <c r="A144" s="238" t="s">
        <v>159</v>
      </c>
      <c r="B144" s="239"/>
      <c r="C144" s="239"/>
      <c r="D144" s="239"/>
      <c r="E144" s="239"/>
      <c r="F144" s="240"/>
      <c r="G144" s="235" t="s">
        <v>160</v>
      </c>
      <c r="H144" s="236"/>
      <c r="I144" s="237"/>
      <c r="J144" s="102"/>
    </row>
    <row r="145" spans="1:13" ht="18" customHeight="1" x14ac:dyDescent="0.25">
      <c r="A145" s="247" t="s">
        <v>130</v>
      </c>
      <c r="B145" s="248"/>
      <c r="C145" s="248"/>
      <c r="D145" s="248"/>
      <c r="E145" s="248"/>
      <c r="F145" s="249"/>
      <c r="G145" s="229" t="s">
        <v>92</v>
      </c>
      <c r="H145" s="230"/>
      <c r="I145" s="231"/>
      <c r="J145" s="227"/>
    </row>
    <row r="146" spans="1:13" ht="14.25" customHeight="1" x14ac:dyDescent="0.25">
      <c r="A146" s="250"/>
      <c r="B146" s="251"/>
      <c r="C146" s="251"/>
      <c r="D146" s="251"/>
      <c r="E146" s="251"/>
      <c r="F146" s="252"/>
      <c r="G146" s="232"/>
      <c r="H146" s="233"/>
      <c r="I146" s="234"/>
      <c r="J146" s="228"/>
      <c r="L146" s="3"/>
      <c r="M146" s="5"/>
    </row>
    <row r="147" spans="1:13" ht="79.5" customHeight="1" thickBot="1" x14ac:dyDescent="0.3">
      <c r="A147" s="181" t="s">
        <v>186</v>
      </c>
      <c r="B147" s="182"/>
      <c r="C147" s="182"/>
      <c r="D147" s="182"/>
      <c r="E147" s="182"/>
      <c r="F147" s="183"/>
      <c r="G147" s="203" t="s">
        <v>37</v>
      </c>
      <c r="H147" s="204"/>
      <c r="I147" s="200">
        <v>0.18</v>
      </c>
      <c r="J147" s="215">
        <f>(J143+J144+J145)*(I147)</f>
        <v>0</v>
      </c>
      <c r="K147" s="3"/>
      <c r="L147" s="3"/>
      <c r="M147" s="4"/>
    </row>
    <row r="148" spans="1:13" ht="96" customHeight="1" thickBot="1" x14ac:dyDescent="0.3">
      <c r="A148" s="212" t="s">
        <v>184</v>
      </c>
      <c r="B148" s="213"/>
      <c r="C148" s="213"/>
      <c r="D148" s="213"/>
      <c r="E148" s="213"/>
      <c r="F148" s="214"/>
      <c r="G148" s="205"/>
      <c r="H148" s="206"/>
      <c r="I148" s="201"/>
      <c r="J148" s="216"/>
      <c r="K148" s="3"/>
      <c r="L148" s="3"/>
      <c r="M148" s="4"/>
    </row>
    <row r="149" spans="1:13" ht="18.75" customHeight="1" thickBot="1" x14ac:dyDescent="0.3">
      <c r="A149" s="193" t="s">
        <v>142</v>
      </c>
      <c r="B149" s="194"/>
      <c r="C149" s="197" t="s">
        <v>143</v>
      </c>
      <c r="D149" s="198"/>
      <c r="E149" s="198"/>
      <c r="F149" s="199"/>
      <c r="G149" s="207"/>
      <c r="H149" s="208"/>
      <c r="I149" s="202"/>
      <c r="J149" s="217"/>
      <c r="L149" s="76"/>
      <c r="M149" s="4"/>
    </row>
    <row r="150" spans="1:13" ht="20.45" customHeight="1" thickBot="1" x14ac:dyDescent="0.3">
      <c r="A150" s="195"/>
      <c r="B150" s="196"/>
      <c r="C150" s="190" t="s">
        <v>144</v>
      </c>
      <c r="D150" s="191"/>
      <c r="E150" s="191"/>
      <c r="F150" s="192"/>
      <c r="G150" s="209" t="s">
        <v>21</v>
      </c>
      <c r="H150" s="210"/>
      <c r="I150" s="211"/>
      <c r="J150" s="126">
        <f>SUM(J143:J149)</f>
        <v>0</v>
      </c>
      <c r="L150" s="3"/>
      <c r="M150" s="6"/>
    </row>
    <row r="151" spans="1:13" ht="13.9" customHeight="1" x14ac:dyDescent="0.25">
      <c r="A151" s="184" t="s">
        <v>38</v>
      </c>
      <c r="B151" s="185"/>
      <c r="C151" s="166" t="s">
        <v>163</v>
      </c>
      <c r="D151" s="167"/>
      <c r="E151" s="167"/>
      <c r="F151" s="168"/>
      <c r="G151" s="218"/>
      <c r="H151" s="219"/>
      <c r="I151" s="219"/>
      <c r="J151" s="220"/>
      <c r="L151" s="3"/>
      <c r="M151" s="7"/>
    </row>
    <row r="152" spans="1:13" ht="13.9" customHeight="1" x14ac:dyDescent="0.25">
      <c r="A152" s="186"/>
      <c r="B152" s="187"/>
      <c r="C152" s="169"/>
      <c r="D152" s="170"/>
      <c r="E152" s="170"/>
      <c r="F152" s="171"/>
      <c r="G152" s="221"/>
      <c r="H152" s="222"/>
      <c r="I152" s="222"/>
      <c r="J152" s="223"/>
    </row>
    <row r="153" spans="1:13" ht="13.9" customHeight="1" x14ac:dyDescent="0.25">
      <c r="A153" s="186"/>
      <c r="B153" s="187"/>
      <c r="C153" s="169"/>
      <c r="D153" s="170"/>
      <c r="E153" s="170"/>
      <c r="F153" s="171"/>
      <c r="G153" s="221"/>
      <c r="H153" s="222"/>
      <c r="I153" s="222"/>
      <c r="J153" s="223"/>
    </row>
    <row r="154" spans="1:13" ht="13.9" customHeight="1" x14ac:dyDescent="0.25">
      <c r="A154" s="186"/>
      <c r="B154" s="187"/>
      <c r="C154" s="169"/>
      <c r="D154" s="170"/>
      <c r="E154" s="170"/>
      <c r="F154" s="171"/>
      <c r="G154" s="221"/>
      <c r="H154" s="222"/>
      <c r="I154" s="222"/>
      <c r="J154" s="223"/>
    </row>
    <row r="155" spans="1:13" ht="46.9" customHeight="1" thickBot="1" x14ac:dyDescent="0.3">
      <c r="A155" s="188"/>
      <c r="B155" s="189"/>
      <c r="C155" s="172"/>
      <c r="D155" s="173"/>
      <c r="E155" s="173"/>
      <c r="F155" s="174"/>
      <c r="G155" s="224"/>
      <c r="H155" s="225"/>
      <c r="I155" s="225"/>
      <c r="J155" s="226"/>
    </row>
    <row r="156" spans="1:13" ht="2.4500000000000002" customHeight="1" x14ac:dyDescent="0.25">
      <c r="A156" s="134" t="s">
        <v>161</v>
      </c>
      <c r="B156" s="135"/>
      <c r="C156" s="135"/>
      <c r="D156" s="135"/>
      <c r="E156" s="135"/>
      <c r="F156" s="135"/>
      <c r="G156" s="135"/>
      <c r="H156" s="135"/>
      <c r="I156" s="135"/>
      <c r="J156" s="136"/>
    </row>
    <row r="157" spans="1:13" ht="7.15" customHeight="1" x14ac:dyDescent="0.25">
      <c r="A157" s="137"/>
      <c r="B157" s="138"/>
      <c r="C157" s="138"/>
      <c r="D157" s="138"/>
      <c r="E157" s="138"/>
      <c r="F157" s="138"/>
      <c r="G157" s="138"/>
      <c r="H157" s="138"/>
      <c r="I157" s="138"/>
      <c r="J157" s="139"/>
    </row>
    <row r="158" spans="1:13" ht="18" customHeight="1" x14ac:dyDescent="0.25">
      <c r="A158" s="137"/>
      <c r="B158" s="138"/>
      <c r="C158" s="138"/>
      <c r="D158" s="138"/>
      <c r="E158" s="138"/>
      <c r="F158" s="138"/>
      <c r="G158" s="138"/>
      <c r="H158" s="138"/>
      <c r="I158" s="138"/>
      <c r="J158" s="139"/>
    </row>
    <row r="159" spans="1:13" ht="18" customHeight="1" thickBot="1" x14ac:dyDescent="0.3">
      <c r="A159" s="140"/>
      <c r="B159" s="141"/>
      <c r="C159" s="141"/>
      <c r="D159" s="141"/>
      <c r="E159" s="141"/>
      <c r="F159" s="141"/>
      <c r="G159" s="141"/>
      <c r="H159" s="141"/>
      <c r="I159" s="141"/>
      <c r="J159" s="142"/>
    </row>
    <row r="160" spans="1:13" ht="18" customHeight="1" thickBot="1" x14ac:dyDescent="0.3">
      <c r="A160" s="131" t="s">
        <v>187</v>
      </c>
      <c r="B160" s="132"/>
      <c r="C160" s="132"/>
      <c r="D160" s="132"/>
      <c r="E160" s="132"/>
      <c r="F160" s="132"/>
      <c r="G160" s="132"/>
      <c r="H160" s="132"/>
      <c r="I160" s="132"/>
      <c r="J160" s="133"/>
    </row>
    <row r="161" spans="1:10" ht="18" customHeight="1" x14ac:dyDescent="0.25">
      <c r="A161" s="129"/>
      <c r="B161" s="130"/>
      <c r="C161" s="130"/>
      <c r="D161" s="130"/>
      <c r="E161" s="130"/>
      <c r="F161" s="130"/>
      <c r="G161" s="130"/>
      <c r="H161" s="130"/>
      <c r="I161" s="130"/>
      <c r="J161" s="130"/>
    </row>
  </sheetData>
  <mergeCells count="39">
    <mergeCell ref="A144:F144"/>
    <mergeCell ref="G143:I143"/>
    <mergeCell ref="A15:J15"/>
    <mergeCell ref="A145:F146"/>
    <mergeCell ref="A12:B12"/>
    <mergeCell ref="A14:J14"/>
    <mergeCell ref="C13:G13"/>
    <mergeCell ref="H12:H13"/>
    <mergeCell ref="I12:J13"/>
    <mergeCell ref="C9:G12"/>
    <mergeCell ref="J147:J149"/>
    <mergeCell ref="G151:J155"/>
    <mergeCell ref="J145:J146"/>
    <mergeCell ref="G145:I146"/>
    <mergeCell ref="G144:I144"/>
    <mergeCell ref="A151:B155"/>
    <mergeCell ref="C150:F150"/>
    <mergeCell ref="A149:B150"/>
    <mergeCell ref="C149:F149"/>
    <mergeCell ref="I147:I149"/>
    <mergeCell ref="G147:H149"/>
    <mergeCell ref="G150:I150"/>
    <mergeCell ref="A148:F148"/>
    <mergeCell ref="A161:J161"/>
    <mergeCell ref="A160:J160"/>
    <mergeCell ref="A156:J159"/>
    <mergeCell ref="A1:J6"/>
    <mergeCell ref="A8:B8"/>
    <mergeCell ref="A11:B11"/>
    <mergeCell ref="A10:B10"/>
    <mergeCell ref="A9:B9"/>
    <mergeCell ref="A7:J7"/>
    <mergeCell ref="H9:H11"/>
    <mergeCell ref="I9:J11"/>
    <mergeCell ref="C8:G8"/>
    <mergeCell ref="C151:F155"/>
    <mergeCell ref="A16:J16"/>
    <mergeCell ref="A143:F143"/>
    <mergeCell ref="A147:F147"/>
  </mergeCells>
  <conditionalFormatting sqref="I19:I39 I119:I120 I122:I124 I126:I133 I135:I142">
    <cfRule type="cellIs" dxfId="11" priority="16" operator="greaterThan">
      <formula>0</formula>
    </cfRule>
  </conditionalFormatting>
  <conditionalFormatting sqref="I41:I88">
    <cfRule type="cellIs" dxfId="10" priority="4" operator="greaterThan">
      <formula>0</formula>
    </cfRule>
  </conditionalFormatting>
  <conditionalFormatting sqref="I90:I103">
    <cfRule type="cellIs" dxfId="9" priority="2" operator="greaterThan">
      <formula>0</formula>
    </cfRule>
  </conditionalFormatting>
  <conditionalFormatting sqref="I105:I111">
    <cfRule type="cellIs" dxfId="8" priority="14" operator="greaterThan">
      <formula>0</formula>
    </cfRule>
  </conditionalFormatting>
  <conditionalFormatting sqref="I113:I117">
    <cfRule type="cellIs" dxfId="7" priority="12" operator="greaterThan">
      <formula>0</formula>
    </cfRule>
  </conditionalFormatting>
  <conditionalFormatting sqref="J19:J39 J122:J124">
    <cfRule type="cellIs" dxfId="6" priority="15" operator="greaterThan">
      <formula>0</formula>
    </cfRule>
  </conditionalFormatting>
  <conditionalFormatting sqref="J41:J88">
    <cfRule type="cellIs" dxfId="5" priority="3" operator="greaterThan">
      <formula>0</formula>
    </cfRule>
  </conditionalFormatting>
  <conditionalFormatting sqref="J90:J103">
    <cfRule type="cellIs" dxfId="4" priority="1" operator="greaterThan">
      <formula>0</formula>
    </cfRule>
  </conditionalFormatting>
  <conditionalFormatting sqref="J105:J111">
    <cfRule type="cellIs" dxfId="3" priority="13" operator="greaterThan">
      <formula>0</formula>
    </cfRule>
  </conditionalFormatting>
  <conditionalFormatting sqref="J113:J117">
    <cfRule type="cellIs" dxfId="2" priority="11" operator="greaterThan">
      <formula>0</formula>
    </cfRule>
  </conditionalFormatting>
  <conditionalFormatting sqref="J119:J120 J126:J133 J135:J149">
    <cfRule type="cellIs" dxfId="1" priority="17" operator="greaterThan">
      <formula>0</formula>
    </cfRule>
  </conditionalFormatting>
  <conditionalFormatting sqref="J150">
    <cfRule type="cellIs" dxfId="0" priority="54" operator="greaterThan">
      <formula>0</formula>
    </cfRule>
  </conditionalFormatting>
  <hyperlinks>
    <hyperlink ref="A160" r:id="rId1" xr:uid="{00000000-0004-0000-0000-000000000000}"/>
  </hyperlinks>
  <pageMargins left="7.874015748031496E-2" right="7.874015748031496E-2" top="0" bottom="0" header="0.31496062992125984" footer="0.31496062992125984"/>
  <pageSetup paperSize="9" scale="29" fitToWidth="0" fitToHeight="0" orientation="portrait" verticalDpi="300" r:id="rId2"/>
  <colBreaks count="1" manualBreakCount="1">
    <brk id="10" max="98" man="1"/>
  </col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PROFORMA INVOICE</vt:lpstr>
      <vt:lpstr>'PROFORMA INVOICE'!Print_Area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bhavna</dc:creator>
  <cp:lastModifiedBy>VIKAS</cp:lastModifiedBy>
  <cp:lastPrinted>2025-06-18T16:26:30Z</cp:lastPrinted>
  <dcterms:created xsi:type="dcterms:W3CDTF">2016-09-20T13:20:30Z</dcterms:created>
  <dcterms:modified xsi:type="dcterms:W3CDTF">2026-08-01T06:04:39Z</dcterms:modified>
</cp:coreProperties>
</file>